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s-bau-jut\AppData\Local\Microsoft\Windows\INetCache\Content.Outlook\AAF31OU7\"/>
    </mc:Choice>
  </mc:AlternateContent>
  <xr:revisionPtr revIDLastSave="0" documentId="13_ncr:1_{B7625180-75D3-49B7-9F5A-E81B7D6E5C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iturjahrgang 2023_2026" sheetId="1" r:id="rId1"/>
    <sheet name="Abiturjahrgang 2024_2027" sheetId="8" r:id="rId2"/>
    <sheet name="Abiturjahrgang 2025_2028" sheetId="9" r:id="rId3"/>
    <sheet name="Gesamtübersicht pro Schuljahr" sheetId="5" r:id="rId4"/>
    <sheet name="Tabelle1" sheetId="10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D7" i="9"/>
  <c r="D7" i="8"/>
  <c r="D7" i="1"/>
  <c r="C1" i="9" l="1"/>
  <c r="C1" i="1"/>
  <c r="C1" i="8"/>
  <c r="D6" i="9" l="1"/>
  <c r="D6" i="8"/>
  <c r="D6" i="1"/>
  <c r="F82" i="9" l="1"/>
  <c r="E82" i="9"/>
  <c r="F60" i="9"/>
  <c r="E60" i="9"/>
  <c r="F39" i="9"/>
  <c r="E39" i="9"/>
  <c r="D9" i="9"/>
  <c r="F82" i="8"/>
  <c r="E82" i="8"/>
  <c r="F60" i="8"/>
  <c r="E60" i="8"/>
  <c r="F39" i="8"/>
  <c r="E39" i="8"/>
  <c r="G82" i="9" l="1"/>
  <c r="G60" i="9"/>
  <c r="F83" i="9"/>
  <c r="G60" i="8"/>
  <c r="E83" i="8"/>
  <c r="F83" i="8"/>
  <c r="G39" i="9"/>
  <c r="D9" i="8"/>
  <c r="D10" i="8" s="1"/>
  <c r="D14" i="8" s="1"/>
  <c r="D12" i="8"/>
  <c r="D10" i="9"/>
  <c r="D14" i="9" s="1"/>
  <c r="D12" i="9"/>
  <c r="D13" i="9" s="1"/>
  <c r="E83" i="9"/>
  <c r="G39" i="8"/>
  <c r="G82" i="8"/>
  <c r="G7" i="5"/>
  <c r="G6" i="5"/>
  <c r="G5" i="5"/>
  <c r="F7" i="5"/>
  <c r="F6" i="5"/>
  <c r="F5" i="5"/>
  <c r="E7" i="5"/>
  <c r="E6" i="5"/>
  <c r="D7" i="5"/>
  <c r="D6" i="5"/>
  <c r="E5" i="5"/>
  <c r="D5" i="5"/>
  <c r="F60" i="1"/>
  <c r="C6" i="5" s="1"/>
  <c r="F82" i="1"/>
  <c r="F39" i="1"/>
  <c r="G83" i="9" l="1"/>
  <c r="F10" i="5" s="1"/>
  <c r="D13" i="8"/>
  <c r="G8" i="5"/>
  <c r="G83" i="8"/>
  <c r="D10" i="5" s="1"/>
  <c r="C7" i="5"/>
  <c r="C5" i="5"/>
  <c r="F83" i="1"/>
  <c r="E82" i="1"/>
  <c r="B7" i="5" s="1"/>
  <c r="E60" i="1"/>
  <c r="G60" i="1" s="1"/>
  <c r="E39" i="1"/>
  <c r="B5" i="5" s="1"/>
  <c r="G82" i="1" l="1"/>
  <c r="G39" i="1"/>
  <c r="C8" i="5"/>
  <c r="D12" i="1"/>
  <c r="B6" i="5"/>
  <c r="B8" i="5" s="1"/>
  <c r="F8" i="5"/>
  <c r="F9" i="5" s="1"/>
  <c r="D8" i="5"/>
  <c r="D9" i="5" s="1"/>
  <c r="E83" i="1"/>
  <c r="G83" i="1" s="1"/>
  <c r="B10" i="5" s="1"/>
  <c r="D9" i="1"/>
  <c r="D10" i="1" s="1"/>
  <c r="D14" i="1" s="1"/>
  <c r="B9" i="5" l="1"/>
  <c r="D13" i="1"/>
</calcChain>
</file>

<file path=xl/sharedStrings.xml><?xml version="1.0" encoding="utf-8"?>
<sst xmlns="http://schemas.openxmlformats.org/spreadsheetml/2006/main" count="763" uniqueCount="695">
  <si>
    <t>Mittelüberwachung (Kap. 05 19 Tit. 427 11)</t>
  </si>
  <si>
    <t>x 50 € je Schüler/in</t>
  </si>
  <si>
    <t>bereits ausgegebene Mittel:</t>
  </si>
  <si>
    <t>noch zur Verfügung stehende Mittel:</t>
  </si>
  <si>
    <t>x 40 € je Schüler/in</t>
  </si>
  <si>
    <t>Jgst. 11</t>
  </si>
  <si>
    <t>Anzahl der Schüler in Jgst. 11
(zum Stichtag 1.10. im Schuljahr 1)</t>
  </si>
  <si>
    <t>insgesamt für diesen Abiturjahrgang für drei Schuljahre 
zur Verfügung stehende Mittel:</t>
  </si>
  <si>
    <t xml:space="preserve">Maßnahme </t>
  </si>
  <si>
    <t>Schülergruppe</t>
  </si>
  <si>
    <t xml:space="preserve">Teilnehmerzahl </t>
  </si>
  <si>
    <t xml:space="preserve">Betrag pro Schüler </t>
  </si>
  <si>
    <t xml:space="preserve">Gesamt </t>
  </si>
  <si>
    <t>Zwischensumme</t>
  </si>
  <si>
    <t>Q12</t>
  </si>
  <si>
    <t>Q13</t>
  </si>
  <si>
    <r>
      <rPr>
        <b/>
        <u/>
        <sz val="11"/>
        <color theme="1"/>
        <rFont val="Calibri"/>
        <family val="2"/>
        <scheme val="minor"/>
      </rPr>
      <t xml:space="preserve">Hinweis: </t>
    </r>
    <r>
      <rPr>
        <sz val="11"/>
        <color theme="1"/>
        <rFont val="Calibri"/>
        <family val="2"/>
        <scheme val="minor"/>
      </rPr>
      <t>Bei der Ermittlung der Gesamtsumme 
wird die statistische Schülerzahlentwicklung berücksichtigt.</t>
    </r>
  </si>
  <si>
    <t>Gesamtausgabeübersicht</t>
  </si>
  <si>
    <t>Schuljahr 1</t>
  </si>
  <si>
    <t>Schuljahr 2</t>
  </si>
  <si>
    <t>Schuljahr 3</t>
  </si>
  <si>
    <t>davon für Fahrtkosten:</t>
  </si>
  <si>
    <t>Referentenkosten</t>
  </si>
  <si>
    <t>davon stehen für Fahrtkosten zur Verfügung:</t>
  </si>
  <si>
    <t>Referenten</t>
  </si>
  <si>
    <t>Fahrtkosten</t>
  </si>
  <si>
    <t>Summe</t>
  </si>
  <si>
    <t>Gesamt</t>
  </si>
  <si>
    <t>je Schüler</t>
  </si>
  <si>
    <r>
      <rPr>
        <b/>
        <u/>
        <sz val="11"/>
        <color theme="1"/>
        <rFont val="Calibri"/>
        <family val="2"/>
        <scheme val="minor"/>
      </rPr>
      <t>Hinweis:</t>
    </r>
    <r>
      <rPr>
        <sz val="11"/>
        <color theme="1"/>
        <rFont val="Calibri"/>
        <family val="2"/>
        <scheme val="minor"/>
      </rPr>
      <t xml:space="preserve"> Auf gleichmäßigen Mittelabfluss über die drei Schuljahre achten.</t>
    </r>
  </si>
  <si>
    <r>
      <t>Hinweis:</t>
    </r>
    <r>
      <rPr>
        <sz val="11"/>
        <color theme="1"/>
        <rFont val="Calibri"/>
        <family val="2"/>
        <scheme val="minor"/>
      </rPr>
      <t xml:space="preserve"> Auf gleichmäßigen Mittelabfluss über die drei Schuljahre achten.</t>
    </r>
  </si>
  <si>
    <r>
      <t>Hinweis</t>
    </r>
    <r>
      <rPr>
        <sz val="11"/>
        <color theme="1"/>
        <rFont val="Calibri"/>
        <family val="2"/>
        <scheme val="minor"/>
      </rPr>
      <t>: Auf gleichmäßigen Mittelabfluss über die drei Schuljahre achten.</t>
    </r>
  </si>
  <si>
    <t>"Oberstufenseminarpauschale"</t>
  </si>
  <si>
    <t>von der Schule im Schuljahr 1 (Jgst. 11) auszufüllen</t>
  </si>
  <si>
    <t>von der Schule im Schuljahr 2 (Q12) auszufüllen</t>
  </si>
  <si>
    <r>
      <rPr>
        <b/>
        <u/>
        <sz val="11"/>
        <color theme="1"/>
        <rFont val="Calibri"/>
        <family val="2"/>
        <scheme val="minor"/>
      </rPr>
      <t xml:space="preserve">Hinweis: </t>
    </r>
    <r>
      <rPr>
        <b/>
        <sz val="11"/>
        <color theme="1"/>
        <rFont val="Calibri"/>
        <family val="2"/>
        <scheme val="minor"/>
      </rPr>
      <t>Bei der Ermittlung der Gesamtsumme 
wird die statistische Schülerzahlentwicklung berücksichtigt. Der Faktor ist voreingestellt und darf nicht verändert werden.</t>
    </r>
  </si>
  <si>
    <t>Snr</t>
  </si>
  <si>
    <t>Schulname</t>
  </si>
  <si>
    <t>0001</t>
  </si>
  <si>
    <t>Leibniz-Gymnasium Altdorf</t>
  </si>
  <si>
    <t>0003</t>
  </si>
  <si>
    <t>Spessart-Gymnasium Alzenau</t>
  </si>
  <si>
    <t>0004</t>
  </si>
  <si>
    <t>Erasmus-Gymnasium Amberg</t>
  </si>
  <si>
    <t>0005</t>
  </si>
  <si>
    <t>Gregor-Mendel-Gymnasium Amberg</t>
  </si>
  <si>
    <t>0006</t>
  </si>
  <si>
    <t>Max-Reger-Gymnasium Amberg</t>
  </si>
  <si>
    <t>0008</t>
  </si>
  <si>
    <t>Deutschherren-Gymnasium Aichach</t>
  </si>
  <si>
    <t>0009</t>
  </si>
  <si>
    <t>Karl-Ernst-Gymnasium Amorbach</t>
  </si>
  <si>
    <t>0010</t>
  </si>
  <si>
    <t>Gymnasium Carolinum Ansbach</t>
  </si>
  <si>
    <t>0011</t>
  </si>
  <si>
    <t>Platen-Gymnasium Ansbach</t>
  </si>
  <si>
    <t>0012</t>
  </si>
  <si>
    <t>Theresien-Gymnasium Ansbach</t>
  </si>
  <si>
    <t>0013</t>
  </si>
  <si>
    <t>Kronberg-Gymnasium Aschaffenburg</t>
  </si>
  <si>
    <t>0014</t>
  </si>
  <si>
    <t>Friedrich-Dessauer-Gymnasium Aschaffenburg</t>
  </si>
  <si>
    <t>0015</t>
  </si>
  <si>
    <t>Karl-Theodor-von-Dalberg-Gymnasium Aschaffenburg</t>
  </si>
  <si>
    <t>0017</t>
  </si>
  <si>
    <t>Gymnasium bei St.Anna Augsburg</t>
  </si>
  <si>
    <t>0018</t>
  </si>
  <si>
    <t>Gymnasium bei St.Stephan Augsburg</t>
  </si>
  <si>
    <t>0019</t>
  </si>
  <si>
    <t>Peutinger-Gymnasium Augsburg</t>
  </si>
  <si>
    <t>0020</t>
  </si>
  <si>
    <t>Holbein-Gymnasium Augsburg</t>
  </si>
  <si>
    <t>0025</t>
  </si>
  <si>
    <t>Franz-Miltenberger-Gymnasium Bad Brückenau</t>
  </si>
  <si>
    <t>0026</t>
  </si>
  <si>
    <t>Jack-Steinberger-Gymnasium Bad Kissingen</t>
  </si>
  <si>
    <t>0027</t>
  </si>
  <si>
    <t>Rhön-Gymnasium Bad Neustadt</t>
  </si>
  <si>
    <t>0028</t>
  </si>
  <si>
    <t>Karlsgymnasium Bad Reichenhall</t>
  </si>
  <si>
    <t>0029</t>
  </si>
  <si>
    <t>Gabriel-von-Seidl-Gymnasium Bad Tölz</t>
  </si>
  <si>
    <t>0030</t>
  </si>
  <si>
    <t>Georg-Wilhelm-Steller-Gymnasium Bad Windsheim</t>
  </si>
  <si>
    <t>0031</t>
  </si>
  <si>
    <t>Kaiser-Heinrich-Gymnasium Bamberg</t>
  </si>
  <si>
    <t>0032</t>
  </si>
  <si>
    <t>Franz-Ludwig-Gymnasium Bamberg</t>
  </si>
  <si>
    <t>0033</t>
  </si>
  <si>
    <t>Clavius-Gymnasium Bamberg</t>
  </si>
  <si>
    <t>0034</t>
  </si>
  <si>
    <t>Dientzenhofer-Gymnasium Bamberg</t>
  </si>
  <si>
    <t>0035</t>
  </si>
  <si>
    <t>E.T.A.Hoffmann-Gymnasium Bamberg</t>
  </si>
  <si>
    <t>0039</t>
  </si>
  <si>
    <t>Gymnasium Christian-Ernestinum Bayreuth</t>
  </si>
  <si>
    <t>0040</t>
  </si>
  <si>
    <t>Graf-Münster-Gymnasium Bayreuth</t>
  </si>
  <si>
    <t>0041</t>
  </si>
  <si>
    <t>Markgräfin-Wilhelmine-Gymnasium Bayreuth</t>
  </si>
  <si>
    <t>0042</t>
  </si>
  <si>
    <t>Richard-Wagner-Gymnasium Bayreuth</t>
  </si>
  <si>
    <t>0044</t>
  </si>
  <si>
    <t>Gymnasium Berchtesgaden</t>
  </si>
  <si>
    <t>0046</t>
  </si>
  <si>
    <t>Gymnasium Burgkunstadt</t>
  </si>
  <si>
    <t>0047</t>
  </si>
  <si>
    <t>Staatl. Gymnasium Lappersdorf</t>
  </si>
  <si>
    <t>0048</t>
  </si>
  <si>
    <t>Kurfürst-Maximilian-Gymnasium Burghausen</t>
  </si>
  <si>
    <t>0049</t>
  </si>
  <si>
    <t>Aventinus-Gymnasium Burghausen</t>
  </si>
  <si>
    <t>0050</t>
  </si>
  <si>
    <t>Johann-Michael-Fischer-Gymnasium Burglengenfeld</t>
  </si>
  <si>
    <t>0052</t>
  </si>
  <si>
    <t>Robert-Schuman-Gymnasium Cham</t>
  </si>
  <si>
    <t>0053</t>
  </si>
  <si>
    <t>Joseph-von-Fraunhofer-Gymnasium Cham</t>
  </si>
  <si>
    <t>0054</t>
  </si>
  <si>
    <t>Gymnasium Casimirianum Coburg</t>
  </si>
  <si>
    <t>0055</t>
  </si>
  <si>
    <t>Gymnasium Ernestinum Coburg</t>
  </si>
  <si>
    <t>0056</t>
  </si>
  <si>
    <t>Gymnasium Alexandrinum Coburg</t>
  </si>
  <si>
    <t>0057</t>
  </si>
  <si>
    <t>Gymnasium Albertinum Coburg</t>
  </si>
  <si>
    <t>0058</t>
  </si>
  <si>
    <t>Josef-Effner-Gymnasium Dachau</t>
  </si>
  <si>
    <t>0059</t>
  </si>
  <si>
    <t>Comenius-Gymnasium Deggendorf</t>
  </si>
  <si>
    <t>0060</t>
  </si>
  <si>
    <t>Johann-Michael-Sailer-Gymnasium Dillingen</t>
  </si>
  <si>
    <t>0062</t>
  </si>
  <si>
    <t>Gymnasium Dingolfing</t>
  </si>
  <si>
    <t>0063</t>
  </si>
  <si>
    <t>Gymnasium Dinkelsbühl</t>
  </si>
  <si>
    <t>0064</t>
  </si>
  <si>
    <t>Gymnasium Donauwörth</t>
  </si>
  <si>
    <t>0065</t>
  </si>
  <si>
    <t>Friedrich-Rückert-Gymnasium Ebern</t>
  </si>
  <si>
    <t>0066</t>
  </si>
  <si>
    <t>Karl-von-Closen-Gymnasium Eggenfelden</t>
  </si>
  <si>
    <t>0067</t>
  </si>
  <si>
    <t>Willibald-Gymnasium Eichstätt</t>
  </si>
  <si>
    <t>0068</t>
  </si>
  <si>
    <t>Gabrieli-Gymnasium Eichstätt</t>
  </si>
  <si>
    <t>0069</t>
  </si>
  <si>
    <t>Schmuttertal-Gymnasium Diedorf</t>
  </si>
  <si>
    <t>0070</t>
  </si>
  <si>
    <t>Anne-Frank-Gymnasium Erding</t>
  </si>
  <si>
    <t>0071</t>
  </si>
  <si>
    <t>Gymnasium Fridericianum Erlangen</t>
  </si>
  <si>
    <t>0072</t>
  </si>
  <si>
    <t>Albert-Schweitzer-Gymnasium Erlangen</t>
  </si>
  <si>
    <t>0073</t>
  </si>
  <si>
    <t>Ohm-Gymnasium Erlangen</t>
  </si>
  <si>
    <t>0074</t>
  </si>
  <si>
    <t>Christian-Ernst-Gymnasium Erlangen</t>
  </si>
  <si>
    <t>0076</t>
  </si>
  <si>
    <t>Hermann-Staudinger-Gymnasium Erlenbach a.Main</t>
  </si>
  <si>
    <t>0077</t>
  </si>
  <si>
    <t>Gymnasium Eschenbach</t>
  </si>
  <si>
    <t>0080</t>
  </si>
  <si>
    <t>Gymnasium Feuchtwangen</t>
  </si>
  <si>
    <t>0082</t>
  </si>
  <si>
    <t>Herder-Gymnasium Forchheim</t>
  </si>
  <si>
    <t>0083</t>
  </si>
  <si>
    <t>Gymnasium Buchloe</t>
  </si>
  <si>
    <t>0084</t>
  </si>
  <si>
    <t>Dom-Gymnasium Freising</t>
  </si>
  <si>
    <t>0085</t>
  </si>
  <si>
    <t>Josef-Hofmiller-Gymnasium Freising</t>
  </si>
  <si>
    <t>0086</t>
  </si>
  <si>
    <t>Camerloher-Gymnasium Freising</t>
  </si>
  <si>
    <t>0087</t>
  </si>
  <si>
    <t>Emmy-Noether-Gymnasium Erlangen</t>
  </si>
  <si>
    <t>0088</t>
  </si>
  <si>
    <t>Gymnasium Freyung</t>
  </si>
  <si>
    <t>0089</t>
  </si>
  <si>
    <t>Graf-Rasso-Gymnasium Fürstenfeldbruck</t>
  </si>
  <si>
    <t>0091</t>
  </si>
  <si>
    <t>Heinrich-Schliemann-Gymnasium Fürth</t>
  </si>
  <si>
    <t>0092</t>
  </si>
  <si>
    <t>Hardenberg-Gymnasium Fürth</t>
  </si>
  <si>
    <t>0093</t>
  </si>
  <si>
    <t>Helene-Lange-Gymnasium Fürth</t>
  </si>
  <si>
    <t>0094</t>
  </si>
  <si>
    <t>Gymnasium Füssen</t>
  </si>
  <si>
    <t>0097</t>
  </si>
  <si>
    <t>Werdenfels-Gymnasium Garmisch-Partenkirchen</t>
  </si>
  <si>
    <t>0099</t>
  </si>
  <si>
    <t>Gymnasium Gars a.Inn</t>
  </si>
  <si>
    <t>0100</t>
  </si>
  <si>
    <t>Otto-von-Taube-Gymnasium Gauting</t>
  </si>
  <si>
    <t>0101</t>
  </si>
  <si>
    <t>Friedrich-List-Gymnasium Gemünden</t>
  </si>
  <si>
    <t>0102</t>
  </si>
  <si>
    <t>Max-Born-Gymnasium Germering</t>
  </si>
  <si>
    <t>0104</t>
  </si>
  <si>
    <t>Kurt-Huber-Gymnasium Gräfelfing</t>
  </si>
  <si>
    <t>0105</t>
  </si>
  <si>
    <t>Landgraf-Leuchtenberg-Gymnasium Grafenau</t>
  </si>
  <si>
    <t>0106</t>
  </si>
  <si>
    <t>Max-Mannheimer-Gymnasium Grafing</t>
  </si>
  <si>
    <t>0107</t>
  </si>
  <si>
    <t>Dossenberger-Gymnasium Günzburg</t>
  </si>
  <si>
    <t>0109</t>
  </si>
  <si>
    <t>Simon-Marius-Gymnasium Gunzenhausen</t>
  </si>
  <si>
    <t>0110</t>
  </si>
  <si>
    <t>Frobenius-Gymnasium Hammelburg</t>
  </si>
  <si>
    <t>0111</t>
  </si>
  <si>
    <t>Regiomontanus-Gymnasium Haßfurt</t>
  </si>
  <si>
    <t>0112</t>
  </si>
  <si>
    <t>Paul-Pfinzing-Gymnasium Hersbruck</t>
  </si>
  <si>
    <t>0113</t>
  </si>
  <si>
    <t>Gymnasium Hilpoltstein</t>
  </si>
  <si>
    <t>0114</t>
  </si>
  <si>
    <t>Gymnasium Höchstadt a.d.Aisch</t>
  </si>
  <si>
    <t>0115</t>
  </si>
  <si>
    <t>Jean-Paul-Gymnasium Hof</t>
  </si>
  <si>
    <t>0116</t>
  </si>
  <si>
    <t>Schiller-Gymnasium Hof</t>
  </si>
  <si>
    <t>0117</t>
  </si>
  <si>
    <t>Johann-Christian-Reinhart- Gymnasium Hof</t>
  </si>
  <si>
    <t>0119</t>
  </si>
  <si>
    <t>Gymnasium Hohenschwangau</t>
  </si>
  <si>
    <t>0120</t>
  </si>
  <si>
    <t>Rainer-Maria-Rilke-Gymnasium Icking</t>
  </si>
  <si>
    <t>0122</t>
  </si>
  <si>
    <t>Gymnasium Ergolding</t>
  </si>
  <si>
    <t>0123</t>
  </si>
  <si>
    <t>Reuchlin-Gymnasium Ingolstadt</t>
  </si>
  <si>
    <t>0124</t>
  </si>
  <si>
    <t>Christoph-Scheiner-Gymnasium Ingolstadt</t>
  </si>
  <si>
    <t>0125</t>
  </si>
  <si>
    <t>Katharinen-Gymnasium Ingolstadt</t>
  </si>
  <si>
    <t>0129</t>
  </si>
  <si>
    <t>Jakob-Brucker-Gymnasium Kaufbeuren</t>
  </si>
  <si>
    <t>0131</t>
  </si>
  <si>
    <t>Donau-Gymnasium Kelheim</t>
  </si>
  <si>
    <t>0133</t>
  </si>
  <si>
    <t>Carl-von-Linde-Gymnasium Kempten</t>
  </si>
  <si>
    <t>0134</t>
  </si>
  <si>
    <t>Allgäu-Gymnasium Kempten</t>
  </si>
  <si>
    <t>0135</t>
  </si>
  <si>
    <t>Hildegardis-Gymnasium Kempten</t>
  </si>
  <si>
    <t>0136</t>
  </si>
  <si>
    <t>Armin-Knab-Gymnasium Kitzingen</t>
  </si>
  <si>
    <t>0137</t>
  </si>
  <si>
    <t>Gymnasium Königsbrunn</t>
  </si>
  <si>
    <t>0138</t>
  </si>
  <si>
    <t>Gymnasium Bad Königshofen i.Gr.</t>
  </si>
  <si>
    <t>0139</t>
  </si>
  <si>
    <t>Benedikt-Stattler-Gymnasium Bad Kötzting</t>
  </si>
  <si>
    <t>0140</t>
  </si>
  <si>
    <t>Kaspar-Zeuß-Gymnasium Kronach</t>
  </si>
  <si>
    <t>0141</t>
  </si>
  <si>
    <t>Simpert-Kraemer-Gymnasium Krumbach</t>
  </si>
  <si>
    <t>0142</t>
  </si>
  <si>
    <t>Markgraf-Georg-Friedrich-Gymnasium Kulmbach</t>
  </si>
  <si>
    <t>0143</t>
  </si>
  <si>
    <t>Caspar-Vischer-Gymnasium Kulmbach</t>
  </si>
  <si>
    <t>0144</t>
  </si>
  <si>
    <t>Gymnasium Landau a.d.Isar</t>
  </si>
  <si>
    <t>0145</t>
  </si>
  <si>
    <t>Dominikus-Zimmermann-Gymnasium Landsberg am Lech</t>
  </si>
  <si>
    <t>0146</t>
  </si>
  <si>
    <t>Hans-Carossa-Gymnasium Landshut</t>
  </si>
  <si>
    <t>0147</t>
  </si>
  <si>
    <t>Hans-Leinberger-Gymnasium Landshut</t>
  </si>
  <si>
    <t>0149</t>
  </si>
  <si>
    <t>Christoph-Jacob-Treu-Gymnasium Lauf a.d.Pegnitz</t>
  </si>
  <si>
    <t>0150</t>
  </si>
  <si>
    <t>Rottmayr-Gymnasium Laufen</t>
  </si>
  <si>
    <t>0151</t>
  </si>
  <si>
    <t>Albertus-Gymnasium Lauingen</t>
  </si>
  <si>
    <t>0152</t>
  </si>
  <si>
    <t>Gymnasium München-Trudering</t>
  </si>
  <si>
    <t>0153</t>
  </si>
  <si>
    <t>Meranier-Gymnasium Lichtenfels</t>
  </si>
  <si>
    <t>0154</t>
  </si>
  <si>
    <t>Bodensee-Gymnasium Lindau</t>
  </si>
  <si>
    <t>0155</t>
  </si>
  <si>
    <t>Valentin-Heider-Gymnasium Lindau</t>
  </si>
  <si>
    <t>0156</t>
  </si>
  <si>
    <t>Gymnasium Lindenberg i.Allgäu</t>
  </si>
  <si>
    <t>0157</t>
  </si>
  <si>
    <t>Franz-Ludwig-von-Erthal-Gymnasium Lohr</t>
  </si>
  <si>
    <t>0158</t>
  </si>
  <si>
    <t>Gabelsberger-Gymnasium Mainburg</t>
  </si>
  <si>
    <t>0159</t>
  </si>
  <si>
    <t>Gymnasium Marktbreit</t>
  </si>
  <si>
    <t>0160</t>
  </si>
  <si>
    <t>Gymnasium Marktoberdorf</t>
  </si>
  <si>
    <t>0161</t>
  </si>
  <si>
    <t>Otto-Hahn-Gymnasium Marktredwitz</t>
  </si>
  <si>
    <t>0162</t>
  </si>
  <si>
    <t>Gymnasium Landschulheim Marquartstein</t>
  </si>
  <si>
    <t>0163</t>
  </si>
  <si>
    <t>Martin-Pollich-Gymnasium Mellrichstadt</t>
  </si>
  <si>
    <t>0164</t>
  </si>
  <si>
    <t>Bernhard-Strigel-Gymnasium Memmingen</t>
  </si>
  <si>
    <t>0165</t>
  </si>
  <si>
    <t>Vöhlin-Gymnasium Memmingen</t>
  </si>
  <si>
    <t>0167</t>
  </si>
  <si>
    <t>Gymnasium Miesbach</t>
  </si>
  <si>
    <t>0168</t>
  </si>
  <si>
    <t>Johannes-Butzbach-Gymnasium Miltenberg</t>
  </si>
  <si>
    <t>0170</t>
  </si>
  <si>
    <t>Ignaz-Taschner-Gymnasium Dachau</t>
  </si>
  <si>
    <t>0171</t>
  </si>
  <si>
    <t>Christoph-Probst-Gymnasium Gilching</t>
  </si>
  <si>
    <t>0172</t>
  </si>
  <si>
    <t>Ruperti-Gymnasium Mühldorf a.Inn</t>
  </si>
  <si>
    <t>0173</t>
  </si>
  <si>
    <t>Gymnasium Münchberg</t>
  </si>
  <si>
    <t>0174</t>
  </si>
  <si>
    <t>Karlsgymnasium München-Pasing</t>
  </si>
  <si>
    <t>0175</t>
  </si>
  <si>
    <t>Ludwigsgymnasium München</t>
  </si>
  <si>
    <t>0176</t>
  </si>
  <si>
    <t>Maximiliansgymnasium München</t>
  </si>
  <si>
    <t>0177</t>
  </si>
  <si>
    <t>Theresien-Gymnasium München</t>
  </si>
  <si>
    <t>0178</t>
  </si>
  <si>
    <t>Wilhelmsgymnasium München</t>
  </si>
  <si>
    <t>0179</t>
  </si>
  <si>
    <t>Wittelsbacher-Gymnasium München</t>
  </si>
  <si>
    <t>0180</t>
  </si>
  <si>
    <t>Albert-Einstein-Gymnasium München</t>
  </si>
  <si>
    <t>0181</t>
  </si>
  <si>
    <t>Oskar-von-Miller-Gymnasium München</t>
  </si>
  <si>
    <t>0182</t>
  </si>
  <si>
    <t>Asam-Gymnasium München</t>
  </si>
  <si>
    <t>0183</t>
  </si>
  <si>
    <t>Erasmus-Grasser-Gymnasium München</t>
  </si>
  <si>
    <t>0184</t>
  </si>
  <si>
    <t>Gisela-Gymnasium München</t>
  </si>
  <si>
    <t>0185</t>
  </si>
  <si>
    <t>Klenze-Gymnasium München</t>
  </si>
  <si>
    <t>0186</t>
  </si>
  <si>
    <t>Luitpold-Gymnasium München</t>
  </si>
  <si>
    <t>0187</t>
  </si>
  <si>
    <t>Maria-Theresia-Gymnasium München</t>
  </si>
  <si>
    <t>0188</t>
  </si>
  <si>
    <t>Max-Planck-Gymnasium München</t>
  </si>
  <si>
    <t>0189</t>
  </si>
  <si>
    <t>Rupprecht-Gymnasium München</t>
  </si>
  <si>
    <t>0190</t>
  </si>
  <si>
    <t>Pestalozzi-Gymnasium München</t>
  </si>
  <si>
    <t>0191</t>
  </si>
  <si>
    <t>Max-Josef-Stift München</t>
  </si>
  <si>
    <t>0200</t>
  </si>
  <si>
    <t>Michaeli-Gymnasium München</t>
  </si>
  <si>
    <t>0205</t>
  </si>
  <si>
    <t>Gymnasium Höhenkirchen-Siegertsbrunn</t>
  </si>
  <si>
    <t>0209</t>
  </si>
  <si>
    <t>Karl-Ritter-von-Frisch-Gymnasium Moosburg</t>
  </si>
  <si>
    <t>0213</t>
  </si>
  <si>
    <t>Gymnasium Grünwald</t>
  </si>
  <si>
    <t>0215</t>
  </si>
  <si>
    <t>Joh.-Philipp-v.-Schönborn-Gymnasium Münnerstadt</t>
  </si>
  <si>
    <t>0217</t>
  </si>
  <si>
    <t>Staffelsee-Gymnasium Murnau</t>
  </si>
  <si>
    <t>0218</t>
  </si>
  <si>
    <t>Johann-Andreas-Schmeller-Gymnasium Nabburg</t>
  </si>
  <si>
    <t>0219</t>
  </si>
  <si>
    <t>Hochfranken-Gymnasium Naila</t>
  </si>
  <si>
    <t>0221</t>
  </si>
  <si>
    <t>Descartes-Gymnasium Neuburg a.d.Donau</t>
  </si>
  <si>
    <t>0223</t>
  </si>
  <si>
    <t>Willibald-Gluck-Gymnasium Neumarkt</t>
  </si>
  <si>
    <t>0224</t>
  </si>
  <si>
    <t>Justus-von-Liebig-Gymnasium Neusäß</t>
  </si>
  <si>
    <t>0225</t>
  </si>
  <si>
    <t>Friedrich-Alexander-Gymnasium Neustadt a.d. Aisch</t>
  </si>
  <si>
    <t>0226</t>
  </si>
  <si>
    <t>Arnold-Gymnasium Neustadt bei Coburg</t>
  </si>
  <si>
    <t>0227</t>
  </si>
  <si>
    <t>Lessing-Gymnasium Neu-Ulm</t>
  </si>
  <si>
    <t>0229</t>
  </si>
  <si>
    <t>Regental-Gymnasium Nittenau</t>
  </si>
  <si>
    <t>0230</t>
  </si>
  <si>
    <t>Theodor-Heuss-Gymnasium Nördlingen</t>
  </si>
  <si>
    <t>0231</t>
  </si>
  <si>
    <t>Melanchthon-Gymnasium Nürnberg</t>
  </si>
  <si>
    <t>0232</t>
  </si>
  <si>
    <t>Neues Gymnasium Nürnberg</t>
  </si>
  <si>
    <t>0233</t>
  </si>
  <si>
    <t>Willstätter-Gymnasium Nürnberg</t>
  </si>
  <si>
    <t>0234</t>
  </si>
  <si>
    <t>Dürer-Gymnasium Nürnberg</t>
  </si>
  <si>
    <t>0235</t>
  </si>
  <si>
    <t>Hans-Sachs-Gymnasium Nürnberg</t>
  </si>
  <si>
    <t>0236</t>
  </si>
  <si>
    <t>Martin-Behaim-Gymnasium Nürnberg</t>
  </si>
  <si>
    <t>0237</t>
  </si>
  <si>
    <t>Pirckheimer-Gymnasium Nürnberg</t>
  </si>
  <si>
    <t>0244</t>
  </si>
  <si>
    <t>Staatliches Gymnasium Holzkirchen</t>
  </si>
  <si>
    <t>0245</t>
  </si>
  <si>
    <t>Dietrich-Bonhoeffer-Gymnasium Oberasbach</t>
  </si>
  <si>
    <t>0246</t>
  </si>
  <si>
    <t>Gertrud-von-le-Fort-Gymnasium Oberstdorf</t>
  </si>
  <si>
    <t>0247</t>
  </si>
  <si>
    <t>Ortenburg-Gymnasium Oberviechtach</t>
  </si>
  <si>
    <t>0248</t>
  </si>
  <si>
    <t>Albrecht-Ernst-Gymnasium Oettingen</t>
  </si>
  <si>
    <t>0250</t>
  </si>
  <si>
    <t>Gymnasium Ottobrunn</t>
  </si>
  <si>
    <t>0251</t>
  </si>
  <si>
    <t>Gymnasium Leopoldinum Passau</t>
  </si>
  <si>
    <t>0252</t>
  </si>
  <si>
    <t>Adalbert-Stifter-Gymnasium Passau</t>
  </si>
  <si>
    <t>0255</t>
  </si>
  <si>
    <t>Gymnasium Pegnitz</t>
  </si>
  <si>
    <t>0256</t>
  </si>
  <si>
    <t>Schyren-Gymnasium Pfaffenhofen a.d.Ilm</t>
  </si>
  <si>
    <t>0257</t>
  </si>
  <si>
    <t>Gymnasium Pfarrkirchen</t>
  </si>
  <si>
    <t>0258</t>
  </si>
  <si>
    <t>Staatl. Gymnasium Mering</t>
  </si>
  <si>
    <t>0259</t>
  </si>
  <si>
    <t>Wilhelm-Diess-Gymnasium Pocking</t>
  </si>
  <si>
    <t>0260</t>
  </si>
  <si>
    <t>Ludwig-Thoma-Gymnasium Prien</t>
  </si>
  <si>
    <t>0261</t>
  </si>
  <si>
    <t>Otfried-Preußler-Gymnasium  Pullach</t>
  </si>
  <si>
    <t>0263</t>
  </si>
  <si>
    <t>Albertus-Magnus-Gymnasium Regensburg</t>
  </si>
  <si>
    <t>0264</t>
  </si>
  <si>
    <t>Albrecht-Altdorfer-Gymnasium Regensburg</t>
  </si>
  <si>
    <t>0265</t>
  </si>
  <si>
    <t>Goethe-Gymnasium Regensburg</t>
  </si>
  <si>
    <t>0266</t>
  </si>
  <si>
    <t>Werner-von-Siemens-Gymnasium Regensburg</t>
  </si>
  <si>
    <t>0273</t>
  </si>
  <si>
    <t>Ignaz-Günther-Gymnasium Rosenheim</t>
  </si>
  <si>
    <t>0274</t>
  </si>
  <si>
    <t>Sebastian-Finsterwalder-Gymnasium Rosenheim</t>
  </si>
  <si>
    <t>0275</t>
  </si>
  <si>
    <t>Karolinen-Gymnasium Rosenheim</t>
  </si>
  <si>
    <t>0276</t>
  </si>
  <si>
    <t>Gymnasium Roth</t>
  </si>
  <si>
    <t>0277</t>
  </si>
  <si>
    <t>Reichsstadt-Gymnasium Rothenburg o.d.Tauber</t>
  </si>
  <si>
    <t>0279</t>
  </si>
  <si>
    <t>Gymnasium Scheinfeld</t>
  </si>
  <si>
    <t>0280</t>
  </si>
  <si>
    <t>Welfen-Gymnasium Schongau</t>
  </si>
  <si>
    <t>0281</t>
  </si>
  <si>
    <t>Gymnasium Schrobenhausen</t>
  </si>
  <si>
    <t>0282</t>
  </si>
  <si>
    <t>Adam-Kraft-Gymnasium Schwabach</t>
  </si>
  <si>
    <t>0283</t>
  </si>
  <si>
    <t>Wolfram-von-Eschenbach-Gymnasium Schwabach</t>
  </si>
  <si>
    <t>0284</t>
  </si>
  <si>
    <t>Carl-Friedrich-Gauß-Gymnasium Schwandorf</t>
  </si>
  <si>
    <t>0285</t>
  </si>
  <si>
    <t>Bertha-von-Suttner-Gymnasium Neu-Ulm</t>
  </si>
  <si>
    <t>0286</t>
  </si>
  <si>
    <t>Gymnasium München-Nord</t>
  </si>
  <si>
    <t>0287</t>
  </si>
  <si>
    <t>Celtis-Gymnasium Schweinfurt</t>
  </si>
  <si>
    <t>0288</t>
  </si>
  <si>
    <t>Alexander-von-Humboldt-Gymnasium Schweinfurt</t>
  </si>
  <si>
    <t>0289</t>
  </si>
  <si>
    <t>Olympia-Morata-Gymnasium Schweinfurt</t>
  </si>
  <si>
    <t>0291</t>
  </si>
  <si>
    <t>Walter-Gropius-Gymnasium Selb</t>
  </si>
  <si>
    <t>0292</t>
  </si>
  <si>
    <t>Tassilo-Gymnasium Simbach a.Inn</t>
  </si>
  <si>
    <t>0294</t>
  </si>
  <si>
    <t>Gymnasium Sonthofen</t>
  </si>
  <si>
    <t>0295</t>
  </si>
  <si>
    <t>Gymnasium Starnberg</t>
  </si>
  <si>
    <t>0297</t>
  </si>
  <si>
    <t>Johannes-Turmair-Gymnasium Straubing</t>
  </si>
  <si>
    <t>0298</t>
  </si>
  <si>
    <t>Ludwigsgymnasium Straubing</t>
  </si>
  <si>
    <t>0299</t>
  </si>
  <si>
    <t>Anton-Bruckner-Gymnasium Straubing</t>
  </si>
  <si>
    <t>0301</t>
  </si>
  <si>
    <t>Herzog-Christian-August-Gymnasium</t>
  </si>
  <si>
    <t>0302</t>
  </si>
  <si>
    <t>Gymnasium Tegernsee</t>
  </si>
  <si>
    <t>0303</t>
  </si>
  <si>
    <t>Stiftland-Gymnasium Tirschenreuth</t>
  </si>
  <si>
    <t>0304</t>
  </si>
  <si>
    <t>Gymnasium Puchheim</t>
  </si>
  <si>
    <t>0305</t>
  </si>
  <si>
    <t>Johannes-Heidenhain-Gymnasium Traunreut</t>
  </si>
  <si>
    <t>0306</t>
  </si>
  <si>
    <t>Chiemgau-Gymnasium Traunstein</t>
  </si>
  <si>
    <t>0307</t>
  </si>
  <si>
    <t>Annette-Kolb-Gymnasium Traunstein</t>
  </si>
  <si>
    <t>0308</t>
  </si>
  <si>
    <t>Hertzhaimer-Gymnasium Trostberg</t>
  </si>
  <si>
    <t>0309</t>
  </si>
  <si>
    <t>Gymnasium Tutzing</t>
  </si>
  <si>
    <t>0312</t>
  </si>
  <si>
    <t>Gymnasium Untergriesbach</t>
  </si>
  <si>
    <t>0316</t>
  </si>
  <si>
    <t>Dominicus-von-Linprun-Gymnasium Viechtach</t>
  </si>
  <si>
    <t>0317</t>
  </si>
  <si>
    <t>Gymnasium Vilshofen</t>
  </si>
  <si>
    <t>0318</t>
  </si>
  <si>
    <t>Johannes-Gutenberg-Gymnasium Waldkirchen</t>
  </si>
  <si>
    <t>0319</t>
  </si>
  <si>
    <t>Luitpold-Gymnasium Wasserburg</t>
  </si>
  <si>
    <t>0320</t>
  </si>
  <si>
    <t>Augustinus-Gymnasium Weiden</t>
  </si>
  <si>
    <t>0321</t>
  </si>
  <si>
    <t>Kepler-Gymnasium Weiden</t>
  </si>
  <si>
    <t>0322</t>
  </si>
  <si>
    <t>Elly-Heuss-Gymnasium Weiden</t>
  </si>
  <si>
    <t>0323</t>
  </si>
  <si>
    <t>Gymnasium Weilheim i.OB</t>
  </si>
  <si>
    <t>0324</t>
  </si>
  <si>
    <t>Werner-von-Siemens-Gymnasium Weißenburg</t>
  </si>
  <si>
    <t>0325</t>
  </si>
  <si>
    <t>Nikolaus-Kopernikus-Gymnasium Weißenhorn</t>
  </si>
  <si>
    <t>0328</t>
  </si>
  <si>
    <t>Gymnasium München-Freiham</t>
  </si>
  <si>
    <t>0330</t>
  </si>
  <si>
    <t>Johann-Sebastian-Bach-Gymnasium Windsbach</t>
  </si>
  <si>
    <t>0332</t>
  </si>
  <si>
    <t>Riemenschneider-Gymnasium Würzburg</t>
  </si>
  <si>
    <t>0333</t>
  </si>
  <si>
    <t>Wirsberg-Gymnasium Würzburg</t>
  </si>
  <si>
    <t>0334</t>
  </si>
  <si>
    <t>Siebold-Gymnasium Würzburg</t>
  </si>
  <si>
    <t>0335</t>
  </si>
  <si>
    <t>Röntgen-Gymnasium Würzburg</t>
  </si>
  <si>
    <t>0336</t>
  </si>
  <si>
    <t>Matthias-Grünewald-Gymnasium Würzburg</t>
  </si>
  <si>
    <t>0337</t>
  </si>
  <si>
    <t>Gymnasium Unterföhring</t>
  </si>
  <si>
    <t>0340</t>
  </si>
  <si>
    <t>Luisenburg-Gymnasium Wunsiedel</t>
  </si>
  <si>
    <t>0341</t>
  </si>
  <si>
    <t>Gymnasium Zwiesel</t>
  </si>
  <si>
    <t>0342</t>
  </si>
  <si>
    <t>Julius-Echter-Gymnasium Elsenfeld</t>
  </si>
  <si>
    <t>0343</t>
  </si>
  <si>
    <t>Joseph-Bernhart-Gymnasium Türkheim</t>
  </si>
  <si>
    <t>0354</t>
  </si>
  <si>
    <t>Dante-Gymnasium München</t>
  </si>
  <si>
    <t>0355</t>
  </si>
  <si>
    <t>Wilhelm-Hausenstein-Gymnasium München</t>
  </si>
  <si>
    <t>0356</t>
  </si>
  <si>
    <t>Veit-Höser-Gymnasium Bogen</t>
  </si>
  <si>
    <t>0357</t>
  </si>
  <si>
    <t>Robert-Koch-Gymnasium Deggendorf</t>
  </si>
  <si>
    <t>0358</t>
  </si>
  <si>
    <t>Gymnasium Fränkische Schweiz Ebermannstadt</t>
  </si>
  <si>
    <t>0359</t>
  </si>
  <si>
    <t>Emil-von-Behring-Gymnasium Spardorf</t>
  </si>
  <si>
    <t>0360</t>
  </si>
  <si>
    <t>Staatliches Gymnasium Friedberg</t>
  </si>
  <si>
    <t>0361</t>
  </si>
  <si>
    <t>Balthasar-Neumann-Gymnasium Marktheidenfeld</t>
  </si>
  <si>
    <t>0362</t>
  </si>
  <si>
    <t>Humboldt-Gymnasium Vaterstetten in Baldham</t>
  </si>
  <si>
    <t>0363</t>
  </si>
  <si>
    <t>Gymnasium Waldkraiburg</t>
  </si>
  <si>
    <t>0364</t>
  </si>
  <si>
    <t>Gymnasium Wertingen</t>
  </si>
  <si>
    <t>0365</t>
  </si>
  <si>
    <t>König-Karlmann-Gymnasium Altötting</t>
  </si>
  <si>
    <t>0366</t>
  </si>
  <si>
    <t>Gymnasium Ismaning</t>
  </si>
  <si>
    <t>0367</t>
  </si>
  <si>
    <t>Werner-Heisenberg-Gymnasium Garching</t>
  </si>
  <si>
    <t>0369</t>
  </si>
  <si>
    <t>Gymnasium Geretsried</t>
  </si>
  <si>
    <t>0370</t>
  </si>
  <si>
    <t>Paul-Klee-Gymnasium Gersthofen</t>
  </si>
  <si>
    <t>0371</t>
  </si>
  <si>
    <t>Apian-Gymnasium Ingolstadt</t>
  </si>
  <si>
    <t>0372</t>
  </si>
  <si>
    <t>Johann-Schöner-Gymnasium Karlstadt</t>
  </si>
  <si>
    <t>0374</t>
  </si>
  <si>
    <t>Gymnasium München - Fürstenried</t>
  </si>
  <si>
    <t>0375</t>
  </si>
  <si>
    <t>Ostendorfer-Gymnasium Neumarkt</t>
  </si>
  <si>
    <t>0376</t>
  </si>
  <si>
    <t>Gymnasium Olching</t>
  </si>
  <si>
    <t>0377</t>
  </si>
  <si>
    <t>Gymnasium Parsberg</t>
  </si>
  <si>
    <t>0378</t>
  </si>
  <si>
    <t>Lise-Meitner-Gymnasium Unterhaching</t>
  </si>
  <si>
    <t>0379</t>
  </si>
  <si>
    <t>Maximilian-von-Montgelas-Gymnasium Vilsbiburg</t>
  </si>
  <si>
    <t>0380</t>
  </si>
  <si>
    <t>Ernst-Mach-Gymnasium Haar</t>
  </si>
  <si>
    <t>0381</t>
  </si>
  <si>
    <t>Gymnasium Neustadt a.d.Waldnaab</t>
  </si>
  <si>
    <t>0382</t>
  </si>
  <si>
    <t>Geschwister-Scholl-Gymnasium</t>
  </si>
  <si>
    <t>0383</t>
  </si>
  <si>
    <t>Deutschhaus-Gymnasium Würzburg</t>
  </si>
  <si>
    <t>0384</t>
  </si>
  <si>
    <t>Sigmund-Schuckert-Gymnasium Nürnberg</t>
  </si>
  <si>
    <t>0385</t>
  </si>
  <si>
    <t>Gymnasium Herzogenaurach</t>
  </si>
  <si>
    <t>0388</t>
  </si>
  <si>
    <t>Gymnasium Raubling</t>
  </si>
  <si>
    <t>0389</t>
  </si>
  <si>
    <t>Viscardi-Gymnasium Fürstenfeldbruck</t>
  </si>
  <si>
    <t>0390</t>
  </si>
  <si>
    <t>Franz-Marc-Gymnasium Markt Schwaben</t>
  </si>
  <si>
    <t>0391</t>
  </si>
  <si>
    <t>Gymnasium München/Moosach</t>
  </si>
  <si>
    <t>0392</t>
  </si>
  <si>
    <t>Burkhart-Gymnasium Mallersdorf-Pfaffenberg</t>
  </si>
  <si>
    <t>0393</t>
  </si>
  <si>
    <t>Hanns-Seidel-Gymnasium Hösbach</t>
  </si>
  <si>
    <t>0394</t>
  </si>
  <si>
    <t>Friedrich-Koenig-Gymnasium Würzburg</t>
  </si>
  <si>
    <t>0395</t>
  </si>
  <si>
    <t>Illertal-Gymnasium Vöhringen</t>
  </si>
  <si>
    <t>0397</t>
  </si>
  <si>
    <t>Gymnasium Bad Aibling</t>
  </si>
  <si>
    <t>0398</t>
  </si>
  <si>
    <t>Gymnasium Dorfen</t>
  </si>
  <si>
    <t>0399</t>
  </si>
  <si>
    <t>Gymnasium Neutraubling</t>
  </si>
  <si>
    <t>0950</t>
  </si>
  <si>
    <t>Rudolf-Diesel-Gymnasium Augsburg</t>
  </si>
  <si>
    <t>0951</t>
  </si>
  <si>
    <t>Ignaz-Kögler-Gymnasium Landsberg am Lech</t>
  </si>
  <si>
    <t>0952</t>
  </si>
  <si>
    <t>Gymnasium Neubiberg</t>
  </si>
  <si>
    <t>0953</t>
  </si>
  <si>
    <t>Frankenwald-Gymnasium Kronach</t>
  </si>
  <si>
    <t>0954</t>
  </si>
  <si>
    <t>Gymnasium Oberhaching</t>
  </si>
  <si>
    <t>0955</t>
  </si>
  <si>
    <t>Feodor-Lynen-Gymnasium Planegg</t>
  </si>
  <si>
    <t>0958</t>
  </si>
  <si>
    <t>Gymnasium Immenstadt</t>
  </si>
  <si>
    <t>0959</t>
  </si>
  <si>
    <t>Carl-Orff-Gymnasium Unterschleißheim</t>
  </si>
  <si>
    <t>0960</t>
  </si>
  <si>
    <t>Leonhard-Wagner-Gymnasium Schwabmünchen</t>
  </si>
  <si>
    <t>0963</t>
  </si>
  <si>
    <t>Carl-Spitzweg-Gymnasium</t>
  </si>
  <si>
    <t>0964</t>
  </si>
  <si>
    <t>Gymnasium Stein</t>
  </si>
  <si>
    <t>0965</t>
  </si>
  <si>
    <t>Senefelder-Schule Treuchtlingen - Gymnasium</t>
  </si>
  <si>
    <t>0966</t>
  </si>
  <si>
    <t>Wolfgang-Borchert-Gymnasium Langenzenn</t>
  </si>
  <si>
    <t>0967</t>
  </si>
  <si>
    <t>Gymnasium Gröbenzell</t>
  </si>
  <si>
    <t>0968</t>
  </si>
  <si>
    <t>Gymnasium Penzberg</t>
  </si>
  <si>
    <t>0969</t>
  </si>
  <si>
    <t>Gymnasium Veitshöchheim</t>
  </si>
  <si>
    <t>0970</t>
  </si>
  <si>
    <t>Ehrenbürg-Gymnasium Forchheim</t>
  </si>
  <si>
    <t>0971</t>
  </si>
  <si>
    <t>Gymnasium Kirchheim b. München</t>
  </si>
  <si>
    <t>0972</t>
  </si>
  <si>
    <t>Oskar-Maria-Graf-Gymnasium Neufahrn b. Freising</t>
  </si>
  <si>
    <t>0973</t>
  </si>
  <si>
    <t>Hallertau-Gymnasium Wolnzach</t>
  </si>
  <si>
    <t>0976</t>
  </si>
  <si>
    <t>Gymnasium Eckental</t>
  </si>
  <si>
    <t>0978</t>
  </si>
  <si>
    <t>Gymnasium Markt Indersdorf</t>
  </si>
  <si>
    <t>0981</t>
  </si>
  <si>
    <t>Gymnasium Beilngries</t>
  </si>
  <si>
    <t>0983</t>
  </si>
  <si>
    <t>Gymnasium Bruckmühl</t>
  </si>
  <si>
    <t>0986</t>
  </si>
  <si>
    <t>Korbinian-Aigner-Gymnasium Erding</t>
  </si>
  <si>
    <t>0987</t>
  </si>
  <si>
    <t>Ammersee-Gymnasium Dießen</t>
  </si>
  <si>
    <t>0989</t>
  </si>
  <si>
    <t>Staatliches Gymnasium Kirchseeon</t>
  </si>
  <si>
    <t>0993</t>
  </si>
  <si>
    <t>Gymnasium Gaimersheim</t>
  </si>
  <si>
    <t>0999</t>
  </si>
  <si>
    <t>Staatl. Gymnasium Wendelstein</t>
  </si>
  <si>
    <t>1100</t>
  </si>
  <si>
    <t>Gymnasium Messestadt Riem, München</t>
  </si>
  <si>
    <t>1101</t>
  </si>
  <si>
    <t>Gymnasium München Feldmoching</t>
  </si>
  <si>
    <t>Schulnummer des Gymnasiums (vierstellig):</t>
  </si>
  <si>
    <r>
      <t xml:space="preserve">Anzahl </t>
    </r>
    <r>
      <rPr>
        <b/>
        <i/>
        <sz val="11"/>
        <color theme="1"/>
        <rFont val="Calibri"/>
        <family val="2"/>
        <scheme val="minor"/>
      </rPr>
      <t xml:space="preserve">zusätzlicher </t>
    </r>
    <r>
      <rPr>
        <b/>
        <sz val="11"/>
        <color theme="1"/>
        <rFont val="Calibri"/>
        <family val="2"/>
        <scheme val="minor"/>
      </rPr>
      <t>Eintritte in der Q12, z.B. 
Einführungsklassenschüler, Überspringer, Auslandsrückkehrer 
(zum Stichtag 1.10. im Schuljahr 2)</t>
    </r>
  </si>
  <si>
    <t>Abiturjahrgang 2023_2026</t>
  </si>
  <si>
    <t>Abiturjahrgang 2024_2027</t>
  </si>
  <si>
    <t>Abiturjahrgang 2025_2028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</si>
</sst>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[$€-407]_-;\-* #,##0.00\ [$€-407]_-;_-* &quot;-&quot;??\ [$€-407]_-;_-@_-"/>
    <numFmt numFmtId="165" formatCode="_-* #,##0.00\ [$€-1]_-;\-* #,##0.00\ [$€-1]_-;_-* &quot;-&quot;??\ [$€-1]_-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0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6" fillId="0" borderId="0"/>
  </cellStyleXfs>
  <cellXfs count="134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4" fontId="2" fillId="0" borderId="0" xfId="0" applyNumberFormat="1" applyFont="1"/>
    <xf numFmtId="0" fontId="0" fillId="3" borderId="0" xfId="0" applyFill="1"/>
    <xf numFmtId="0" fontId="0" fillId="0" borderId="0" xfId="0" applyBorder="1"/>
    <xf numFmtId="164" fontId="0" fillId="0" borderId="6" xfId="0" applyNumberFormat="1" applyBorder="1"/>
    <xf numFmtId="0" fontId="0" fillId="0" borderId="5" xfId="0" applyBorder="1"/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0" fillId="0" borderId="12" xfId="0" applyBorder="1"/>
    <xf numFmtId="0" fontId="0" fillId="4" borderId="12" xfId="0" applyFill="1" applyBorder="1"/>
    <xf numFmtId="0" fontId="1" fillId="0" borderId="13" xfId="0" applyFont="1" applyBorder="1"/>
    <xf numFmtId="0" fontId="1" fillId="0" borderId="15" xfId="0" applyFont="1" applyBorder="1"/>
    <xf numFmtId="0" fontId="1" fillId="0" borderId="14" xfId="0" applyFont="1" applyBorder="1"/>
    <xf numFmtId="0" fontId="1" fillId="4" borderId="16" xfId="0" applyFont="1" applyFill="1" applyBorder="1"/>
    <xf numFmtId="0" fontId="0" fillId="4" borderId="17" xfId="0" applyFill="1" applyBorder="1"/>
    <xf numFmtId="0" fontId="1" fillId="0" borderId="16" xfId="0" applyFont="1" applyBorder="1"/>
    <xf numFmtId="16" fontId="1" fillId="4" borderId="16" xfId="0" applyNumberFormat="1" applyFont="1" applyFill="1" applyBorder="1"/>
    <xf numFmtId="0" fontId="1" fillId="4" borderId="19" xfId="0" applyFont="1" applyFill="1" applyBorder="1"/>
    <xf numFmtId="0" fontId="1" fillId="4" borderId="20" xfId="0" applyFont="1" applyFill="1" applyBorder="1"/>
    <xf numFmtId="0" fontId="0" fillId="0" borderId="12" xfId="0" applyFill="1" applyBorder="1"/>
    <xf numFmtId="0" fontId="0" fillId="0" borderId="0" xfId="0" applyFill="1"/>
    <xf numFmtId="0" fontId="1" fillId="0" borderId="16" xfId="0" applyFont="1" applyFill="1" applyBorder="1"/>
    <xf numFmtId="0" fontId="0" fillId="0" borderId="10" xfId="0" applyBorder="1"/>
    <xf numFmtId="0" fontId="0" fillId="4" borderId="11" xfId="0" applyFill="1" applyBorder="1"/>
    <xf numFmtId="0" fontId="0" fillId="0" borderId="10" xfId="0" applyFill="1" applyBorder="1"/>
    <xf numFmtId="166" fontId="0" fillId="0" borderId="17" xfId="0" applyNumberFormat="1" applyBorder="1"/>
    <xf numFmtId="166" fontId="0" fillId="4" borderId="17" xfId="0" applyNumberFormat="1" applyFill="1" applyBorder="1"/>
    <xf numFmtId="166" fontId="0" fillId="0" borderId="17" xfId="0" applyNumberFormat="1" applyFill="1" applyBorder="1"/>
    <xf numFmtId="166" fontId="0" fillId="5" borderId="1" xfId="0" applyNumberFormat="1" applyFill="1" applyBorder="1"/>
    <xf numFmtId="164" fontId="2" fillId="5" borderId="4" xfId="0" applyNumberFormat="1" applyFont="1" applyFill="1" applyBorder="1"/>
    <xf numFmtId="0" fontId="1" fillId="0" borderId="0" xfId="0" applyFont="1" applyBorder="1"/>
    <xf numFmtId="166" fontId="0" fillId="0" borderId="0" xfId="0" applyNumberFormat="1" applyBorder="1"/>
    <xf numFmtId="0" fontId="2" fillId="0" borderId="26" xfId="0" applyFont="1" applyBorder="1" applyAlignment="1">
      <alignment wrapText="1"/>
    </xf>
    <xf numFmtId="0" fontId="1" fillId="0" borderId="27" xfId="0" applyFont="1" applyBorder="1"/>
    <xf numFmtId="164" fontId="2" fillId="0" borderId="28" xfId="0" applyNumberFormat="1" applyFont="1" applyFill="1" applyBorder="1"/>
    <xf numFmtId="0" fontId="1" fillId="0" borderId="29" xfId="0" applyFont="1" applyBorder="1"/>
    <xf numFmtId="0" fontId="0" fillId="4" borderId="10" xfId="0" applyFill="1" applyBorder="1"/>
    <xf numFmtId="0" fontId="0" fillId="4" borderId="31" xfId="0" applyFill="1" applyBorder="1"/>
    <xf numFmtId="0" fontId="2" fillId="6" borderId="7" xfId="0" applyFont="1" applyFill="1" applyBorder="1" applyAlignment="1">
      <alignment wrapText="1"/>
    </xf>
    <xf numFmtId="0" fontId="1" fillId="6" borderId="8" xfId="0" applyFont="1" applyFill="1" applyBorder="1"/>
    <xf numFmtId="164" fontId="2" fillId="6" borderId="9" xfId="0" applyNumberFormat="1" applyFont="1" applyFill="1" applyBorder="1"/>
    <xf numFmtId="0" fontId="2" fillId="5" borderId="2" xfId="0" applyFont="1" applyFill="1" applyBorder="1"/>
    <xf numFmtId="0" fontId="1" fillId="5" borderId="3" xfId="0" applyFont="1" applyFill="1" applyBorder="1"/>
    <xf numFmtId="0" fontId="2" fillId="0" borderId="5" xfId="0" applyFont="1" applyBorder="1"/>
    <xf numFmtId="164" fontId="2" fillId="0" borderId="6" xfId="0" applyNumberFormat="1" applyFont="1" applyBorder="1"/>
    <xf numFmtId="166" fontId="0" fillId="6" borderId="1" xfId="0" applyNumberFormat="1" applyFill="1" applyBorder="1"/>
    <xf numFmtId="166" fontId="1" fillId="4" borderId="1" xfId="0" applyNumberFormat="1" applyFont="1" applyFill="1" applyBorder="1"/>
    <xf numFmtId="166" fontId="0" fillId="0" borderId="32" xfId="0" applyNumberFormat="1" applyFill="1" applyBorder="1"/>
    <xf numFmtId="166" fontId="0" fillId="6" borderId="33" xfId="0" applyNumberFormat="1" applyFill="1" applyBorder="1"/>
    <xf numFmtId="166" fontId="0" fillId="6" borderId="34" xfId="0" applyNumberFormat="1" applyFill="1" applyBorder="1"/>
    <xf numFmtId="166" fontId="1" fillId="5" borderId="24" xfId="0" applyNumberFormat="1" applyFont="1" applyFill="1" applyBorder="1"/>
    <xf numFmtId="166" fontId="1" fillId="6" borderId="20" xfId="0" applyNumberFormat="1" applyFont="1" applyFill="1" applyBorder="1"/>
    <xf numFmtId="166" fontId="1" fillId="6" borderId="25" xfId="0" applyNumberFormat="1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1" xfId="0" applyFont="1" applyFill="1" applyBorder="1"/>
    <xf numFmtId="166" fontId="0" fillId="5" borderId="0" xfId="0" applyNumberFormat="1" applyFill="1" applyBorder="1"/>
    <xf numFmtId="0" fontId="1" fillId="0" borderId="35" xfId="0" applyFont="1" applyBorder="1"/>
    <xf numFmtId="0" fontId="1" fillId="0" borderId="37" xfId="0" applyFont="1" applyBorder="1"/>
    <xf numFmtId="0" fontId="1" fillId="0" borderId="36" xfId="0" applyFont="1" applyBorder="1"/>
    <xf numFmtId="0" fontId="1" fillId="5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166" fontId="1" fillId="5" borderId="20" xfId="0" applyNumberFormat="1" applyFont="1" applyFill="1" applyBorder="1"/>
    <xf numFmtId="166" fontId="0" fillId="5" borderId="5" xfId="0" applyNumberFormat="1" applyFill="1" applyBorder="1"/>
    <xf numFmtId="166" fontId="0" fillId="6" borderId="38" xfId="0" applyNumberFormat="1" applyFill="1" applyBorder="1"/>
    <xf numFmtId="0" fontId="5" fillId="0" borderId="0" xfId="0" applyFont="1"/>
    <xf numFmtId="0" fontId="2" fillId="6" borderId="39" xfId="0" applyFont="1" applyFill="1" applyBorder="1" applyAlignment="1">
      <alignment wrapText="1"/>
    </xf>
    <xf numFmtId="0" fontId="1" fillId="6" borderId="40" xfId="0" applyFont="1" applyFill="1" applyBorder="1"/>
    <xf numFmtId="8" fontId="2" fillId="6" borderId="41" xfId="0" applyNumberFormat="1" applyFont="1" applyFill="1" applyBorder="1"/>
    <xf numFmtId="0" fontId="0" fillId="0" borderId="0" xfId="0" applyAlignment="1"/>
    <xf numFmtId="0" fontId="0" fillId="0" borderId="5" xfId="0" applyBorder="1" applyAlignment="1"/>
    <xf numFmtId="0" fontId="1" fillId="2" borderId="0" xfId="0" applyFont="1" applyFill="1"/>
    <xf numFmtId="0" fontId="1" fillId="3" borderId="0" xfId="0" applyFont="1" applyFill="1"/>
    <xf numFmtId="0" fontId="1" fillId="0" borderId="2" xfId="0" applyFont="1" applyBorder="1" applyAlignment="1">
      <alignment wrapText="1"/>
    </xf>
    <xf numFmtId="0" fontId="1" fillId="0" borderId="3" xfId="0" applyFont="1" applyBorder="1"/>
    <xf numFmtId="164" fontId="1" fillId="0" borderId="4" xfId="0" applyNumberFormat="1" applyFont="1" applyBorder="1"/>
    <xf numFmtId="0" fontId="1" fillId="0" borderId="5" xfId="0" applyFont="1" applyBorder="1" applyAlignment="1">
      <alignment wrapText="1"/>
    </xf>
    <xf numFmtId="164" fontId="1" fillId="0" borderId="6" xfId="0" applyNumberFormat="1" applyFont="1" applyBorder="1"/>
    <xf numFmtId="0" fontId="1" fillId="0" borderId="5" xfId="0" applyFont="1" applyBorder="1"/>
    <xf numFmtId="0" fontId="1" fillId="0" borderId="0" xfId="0" applyFont="1" applyFill="1" applyBorder="1" applyAlignment="1">
      <alignment horizontal="center" vertical="center"/>
    </xf>
    <xf numFmtId="0" fontId="0" fillId="0" borderId="12" xfId="0" applyFill="1" applyBorder="1" applyProtection="1">
      <protection locked="0"/>
    </xf>
    <xf numFmtId="166" fontId="0" fillId="0" borderId="11" xfId="0" applyNumberFormat="1" applyFill="1" applyBorder="1" applyProtection="1">
      <protection locked="0"/>
    </xf>
    <xf numFmtId="166" fontId="0" fillId="6" borderId="31" xfId="0" applyNumberFormat="1" applyFill="1" applyBorder="1" applyProtection="1">
      <protection locked="0"/>
    </xf>
    <xf numFmtId="166" fontId="0" fillId="0" borderId="12" xfId="0" applyNumberFormat="1" applyFill="1" applyBorder="1" applyProtection="1">
      <protection locked="0"/>
    </xf>
    <xf numFmtId="166" fontId="0" fillId="6" borderId="10" xfId="0" applyNumberFormat="1" applyFill="1" applyBorder="1" applyProtection="1">
      <protection locked="0"/>
    </xf>
    <xf numFmtId="166" fontId="0" fillId="0" borderId="21" xfId="0" applyNumberFormat="1" applyFill="1" applyBorder="1" applyProtection="1">
      <protection locked="0"/>
    </xf>
    <xf numFmtId="166" fontId="0" fillId="6" borderId="30" xfId="0" applyNumberFormat="1" applyFill="1" applyBorder="1" applyProtection="1">
      <protection locked="0"/>
    </xf>
    <xf numFmtId="0" fontId="0" fillId="0" borderId="12" xfId="0" applyBorder="1" applyProtection="1">
      <protection locked="0"/>
    </xf>
    <xf numFmtId="166" fontId="0" fillId="0" borderId="12" xfId="0" applyNumberFormat="1" applyBorder="1" applyProtection="1">
      <protection locked="0"/>
    </xf>
    <xf numFmtId="166" fontId="0" fillId="0" borderId="21" xfId="0" applyNumberFormat="1" applyBorder="1" applyProtection="1">
      <protection locked="0"/>
    </xf>
    <xf numFmtId="0" fontId="7" fillId="7" borderId="44" xfId="2" applyFont="1" applyFill="1" applyBorder="1" applyAlignment="1">
      <alignment horizontal="center"/>
    </xf>
    <xf numFmtId="0" fontId="8" fillId="0" borderId="45" xfId="2" applyFont="1" applyFill="1" applyBorder="1" applyAlignment="1">
      <alignment wrapText="1"/>
    </xf>
    <xf numFmtId="49" fontId="1" fillId="2" borderId="0" xfId="0" applyNumberFormat="1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6" fontId="1" fillId="0" borderId="22" xfId="0" applyNumberFormat="1" applyFont="1" applyFill="1" applyBorder="1" applyAlignment="1">
      <alignment horizontal="center"/>
    </xf>
    <xf numFmtId="16" fontId="1" fillId="0" borderId="23" xfId="0" applyNumberFormat="1" applyFont="1" applyFill="1" applyBorder="1" applyAlignment="1">
      <alignment horizontal="center"/>
    </xf>
    <xf numFmtId="16" fontId="1" fillId="0" borderId="18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66" fontId="0" fillId="0" borderId="42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166" fontId="0" fillId="0" borderId="43" xfId="0" applyNumberFormat="1" applyBorder="1" applyAlignment="1">
      <alignment horizontal="center"/>
    </xf>
    <xf numFmtId="166" fontId="0" fillId="0" borderId="42" xfId="0" applyNumberFormat="1" applyFill="1" applyBorder="1" applyAlignment="1">
      <alignment horizontal="center"/>
    </xf>
    <xf numFmtId="166" fontId="0" fillId="0" borderId="38" xfId="0" applyNumberFormat="1" applyFill="1" applyBorder="1" applyAlignment="1">
      <alignment horizontal="center"/>
    </xf>
    <xf numFmtId="166" fontId="0" fillId="0" borderId="43" xfId="0" applyNumberForma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66" fontId="0" fillId="0" borderId="24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166" fontId="1" fillId="0" borderId="24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6" fontId="1" fillId="0" borderId="20" xfId="0" applyNumberFormat="1" applyFont="1" applyBorder="1" applyAlignment="1">
      <alignment horizontal="center"/>
    </xf>
  </cellXfs>
  <cellStyles count="3">
    <cellStyle name="Euro" xfId="1" xr:uid="{00000000-0005-0000-0000-000000000000}"/>
    <cellStyle name="Standard" xfId="0" builtinId="0"/>
    <cellStyle name="Standard_Tabelle1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topLeftCell="A12" zoomScaleNormal="100" workbookViewId="0">
      <selection activeCell="E39" sqref="E39"/>
    </sheetView>
  </sheetViews>
  <sheetFormatPr baseColWidth="10" defaultRowHeight="14.4" x14ac:dyDescent="0.3"/>
  <cols>
    <col min="1" max="1" width="51.5546875" customWidth="1"/>
    <col min="2" max="2" width="20.5546875" customWidth="1"/>
    <col min="3" max="3" width="19.6640625" customWidth="1"/>
    <col min="4" max="4" width="14.6640625" customWidth="1"/>
    <col min="5" max="5" width="17.44140625" customWidth="1"/>
    <col min="6" max="6" width="17.44140625" style="10" customWidth="1"/>
    <col min="7" max="7" width="26.33203125" customWidth="1"/>
  </cols>
  <sheetData>
    <row r="1" spans="1:8" x14ac:dyDescent="0.3">
      <c r="A1" s="1" t="s">
        <v>690</v>
      </c>
      <c r="B1" s="97"/>
      <c r="C1" s="1" t="str">
        <f>IFERROR(VLOOKUP(B1,Tabelle1!A:B,2,FALSE),"")</f>
        <v/>
      </c>
      <c r="D1" s="1"/>
      <c r="E1" s="1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76"/>
      <c r="H2" s="1" t="s">
        <v>33</v>
      </c>
    </row>
    <row r="3" spans="1:8" x14ac:dyDescent="0.3">
      <c r="A3" s="1" t="s">
        <v>32</v>
      </c>
      <c r="B3" s="1"/>
      <c r="C3" s="1"/>
      <c r="D3" s="1"/>
      <c r="E3" s="1"/>
      <c r="F3" s="1"/>
      <c r="G3" s="77"/>
      <c r="H3" s="1" t="s">
        <v>34</v>
      </c>
    </row>
    <row r="4" spans="1:8" x14ac:dyDescent="0.3">
      <c r="A4" s="1" t="s">
        <v>0</v>
      </c>
      <c r="B4" s="1"/>
      <c r="C4" s="1"/>
      <c r="D4" s="1"/>
      <c r="E4" s="1"/>
      <c r="F4" s="1"/>
      <c r="G4" s="1"/>
      <c r="H4" s="1"/>
    </row>
    <row r="5" spans="1:8" ht="15" thickBot="1" x14ac:dyDescent="0.35">
      <c r="A5" s="1"/>
      <c r="B5" s="1"/>
      <c r="C5" s="1"/>
      <c r="D5" s="1"/>
      <c r="E5" s="1"/>
      <c r="F5" s="1"/>
      <c r="G5" s="1"/>
      <c r="H5" s="1"/>
    </row>
    <row r="6" spans="1:8" ht="28.2" customHeight="1" x14ac:dyDescent="0.3">
      <c r="A6" s="78" t="s">
        <v>6</v>
      </c>
      <c r="B6" s="99"/>
      <c r="C6" s="79" t="s">
        <v>1</v>
      </c>
      <c r="D6" s="80">
        <f>B6*0.95*50</f>
        <v>0</v>
      </c>
      <c r="E6" s="110" t="s">
        <v>35</v>
      </c>
      <c r="F6" s="110"/>
      <c r="G6" s="110"/>
      <c r="H6" s="1"/>
    </row>
    <row r="7" spans="1:8" ht="42.6" customHeight="1" x14ac:dyDescent="0.3">
      <c r="A7" s="81" t="s">
        <v>691</v>
      </c>
      <c r="B7" s="100"/>
      <c r="C7" s="33" t="s">
        <v>4</v>
      </c>
      <c r="D7" s="82">
        <f>B7*40</f>
        <v>0</v>
      </c>
      <c r="E7" s="110"/>
      <c r="F7" s="110"/>
      <c r="G7" s="110"/>
      <c r="H7" s="1"/>
    </row>
    <row r="8" spans="1:8" x14ac:dyDescent="0.3">
      <c r="A8" s="83"/>
      <c r="B8" s="84"/>
      <c r="C8" s="33"/>
      <c r="D8" s="82"/>
      <c r="E8" s="1"/>
      <c r="F8" s="1"/>
      <c r="G8" s="1"/>
      <c r="H8" s="1"/>
    </row>
    <row r="9" spans="1:8" ht="30.75" customHeight="1" x14ac:dyDescent="0.3">
      <c r="A9" s="35" t="s">
        <v>7</v>
      </c>
      <c r="B9" s="36"/>
      <c r="C9" s="36"/>
      <c r="D9" s="37">
        <f>SUM(D6:D7)</f>
        <v>0</v>
      </c>
      <c r="E9" s="1"/>
      <c r="F9" s="1"/>
      <c r="G9" s="1"/>
      <c r="H9" s="1"/>
    </row>
    <row r="10" spans="1:8" s="10" customFormat="1" ht="15" thickBot="1" x14ac:dyDescent="0.35">
      <c r="A10" s="41" t="s">
        <v>21</v>
      </c>
      <c r="B10" s="42"/>
      <c r="C10" s="42"/>
      <c r="D10" s="43">
        <f>D9*0.3</f>
        <v>0</v>
      </c>
      <c r="E10" s="1"/>
      <c r="F10" s="1"/>
      <c r="G10" s="1"/>
      <c r="H10" s="1"/>
    </row>
    <row r="11" spans="1:8" ht="15" thickBot="1" x14ac:dyDescent="0.35">
      <c r="A11" s="3"/>
      <c r="B11" s="1"/>
      <c r="C11" s="1"/>
      <c r="D11" s="4"/>
      <c r="E11" s="1"/>
      <c r="F11" s="1"/>
      <c r="G11" s="1"/>
      <c r="H11" s="1"/>
    </row>
    <row r="12" spans="1:8" x14ac:dyDescent="0.3">
      <c r="A12" s="44" t="s">
        <v>2</v>
      </c>
      <c r="B12" s="45"/>
      <c r="C12" s="45"/>
      <c r="D12" s="32">
        <f>SUM(E39,E60,E82,F39,F60,F82)</f>
        <v>0</v>
      </c>
      <c r="E12" s="1"/>
      <c r="F12" s="1"/>
      <c r="G12" s="1"/>
      <c r="H12" s="1"/>
    </row>
    <row r="13" spans="1:8" x14ac:dyDescent="0.3">
      <c r="A13" s="46" t="s">
        <v>3</v>
      </c>
      <c r="B13" s="33"/>
      <c r="C13" s="33"/>
      <c r="D13" s="47">
        <f>D9-D12</f>
        <v>0</v>
      </c>
      <c r="E13" s="1"/>
      <c r="F13" s="1"/>
      <c r="G13" s="1"/>
      <c r="H13" s="1"/>
    </row>
    <row r="14" spans="1:8" s="10" customFormat="1" ht="15" thickBot="1" x14ac:dyDescent="0.35">
      <c r="A14" s="71" t="s">
        <v>23</v>
      </c>
      <c r="B14" s="72"/>
      <c r="C14" s="72"/>
      <c r="D14" s="73">
        <f>D10-(F39+F60+F82)</f>
        <v>0</v>
      </c>
      <c r="E14" s="1"/>
      <c r="F14" s="1"/>
      <c r="G14" s="1"/>
      <c r="H14" s="1"/>
    </row>
    <row r="16" spans="1:8" ht="15" thickBot="1" x14ac:dyDescent="0.35"/>
    <row r="17" spans="1:7" x14ac:dyDescent="0.3">
      <c r="A17" s="13"/>
      <c r="B17" s="14" t="s">
        <v>8</v>
      </c>
      <c r="C17" s="14" t="s">
        <v>9</v>
      </c>
      <c r="D17" s="14" t="s">
        <v>10</v>
      </c>
      <c r="E17" s="14" t="s">
        <v>22</v>
      </c>
      <c r="F17" s="38" t="s">
        <v>25</v>
      </c>
      <c r="G17" s="15" t="s">
        <v>11</v>
      </c>
    </row>
    <row r="18" spans="1:7" x14ac:dyDescent="0.3">
      <c r="A18" s="16" t="s">
        <v>5</v>
      </c>
      <c r="B18" s="12"/>
      <c r="C18" s="12"/>
      <c r="D18" s="12"/>
      <c r="E18" s="12"/>
      <c r="F18" s="39"/>
      <c r="G18" s="17"/>
    </row>
    <row r="19" spans="1:7" x14ac:dyDescent="0.3">
      <c r="A19" s="101"/>
      <c r="B19" s="92"/>
      <c r="C19" s="92"/>
      <c r="D19" s="92"/>
      <c r="E19" s="93"/>
      <c r="F19" s="89"/>
      <c r="G19" s="111"/>
    </row>
    <row r="20" spans="1:7" x14ac:dyDescent="0.3">
      <c r="A20" s="102"/>
      <c r="B20" s="92"/>
      <c r="C20" s="92"/>
      <c r="D20" s="92"/>
      <c r="E20" s="93"/>
      <c r="F20" s="89"/>
      <c r="G20" s="112"/>
    </row>
    <row r="21" spans="1:7" s="10" customFormat="1" x14ac:dyDescent="0.3">
      <c r="A21" s="102"/>
      <c r="B21" s="92"/>
      <c r="C21" s="92"/>
      <c r="D21" s="92"/>
      <c r="E21" s="93"/>
      <c r="F21" s="89"/>
      <c r="G21" s="112"/>
    </row>
    <row r="22" spans="1:7" s="10" customFormat="1" x14ac:dyDescent="0.3">
      <c r="A22" s="102"/>
      <c r="B22" s="92"/>
      <c r="C22" s="92"/>
      <c r="D22" s="92"/>
      <c r="E22" s="93"/>
      <c r="F22" s="89"/>
      <c r="G22" s="112"/>
    </row>
    <row r="23" spans="1:7" s="10" customFormat="1" x14ac:dyDescent="0.3">
      <c r="A23" s="102"/>
      <c r="B23" s="92"/>
      <c r="C23" s="92"/>
      <c r="D23" s="92"/>
      <c r="E23" s="93"/>
      <c r="F23" s="89"/>
      <c r="G23" s="112"/>
    </row>
    <row r="24" spans="1:7" s="10" customFormat="1" x14ac:dyDescent="0.3">
      <c r="A24" s="102"/>
      <c r="B24" s="92"/>
      <c r="C24" s="92"/>
      <c r="D24" s="92"/>
      <c r="E24" s="93"/>
      <c r="F24" s="89"/>
      <c r="G24" s="112"/>
    </row>
    <row r="25" spans="1:7" s="10" customFormat="1" x14ac:dyDescent="0.3">
      <c r="A25" s="102"/>
      <c r="B25" s="92"/>
      <c r="C25" s="92"/>
      <c r="D25" s="92"/>
      <c r="E25" s="93"/>
      <c r="F25" s="89"/>
      <c r="G25" s="112"/>
    </row>
    <row r="26" spans="1:7" s="10" customFormat="1" x14ac:dyDescent="0.3">
      <c r="A26" s="102"/>
      <c r="B26" s="92"/>
      <c r="C26" s="92"/>
      <c r="D26" s="92"/>
      <c r="E26" s="93"/>
      <c r="F26" s="89"/>
      <c r="G26" s="112"/>
    </row>
    <row r="27" spans="1:7" s="10" customFormat="1" x14ac:dyDescent="0.3">
      <c r="A27" s="102"/>
      <c r="B27" s="92"/>
      <c r="C27" s="92"/>
      <c r="D27" s="92"/>
      <c r="E27" s="93"/>
      <c r="F27" s="89"/>
      <c r="G27" s="112"/>
    </row>
    <row r="28" spans="1:7" s="10" customFormat="1" x14ac:dyDescent="0.3">
      <c r="A28" s="102"/>
      <c r="B28" s="92"/>
      <c r="C28" s="92"/>
      <c r="D28" s="92"/>
      <c r="E28" s="93"/>
      <c r="F28" s="89"/>
      <c r="G28" s="112"/>
    </row>
    <row r="29" spans="1:7" s="10" customFormat="1" x14ac:dyDescent="0.3">
      <c r="A29" s="102"/>
      <c r="B29" s="92"/>
      <c r="C29" s="92"/>
      <c r="D29" s="92"/>
      <c r="E29" s="93"/>
      <c r="F29" s="89"/>
      <c r="G29" s="112"/>
    </row>
    <row r="30" spans="1:7" s="10" customFormat="1" x14ac:dyDescent="0.3">
      <c r="A30" s="102"/>
      <c r="B30" s="92"/>
      <c r="C30" s="92"/>
      <c r="D30" s="92"/>
      <c r="E30" s="93"/>
      <c r="F30" s="89"/>
      <c r="G30" s="112"/>
    </row>
    <row r="31" spans="1:7" s="10" customFormat="1" x14ac:dyDescent="0.3">
      <c r="A31" s="102"/>
      <c r="B31" s="92"/>
      <c r="C31" s="92"/>
      <c r="D31" s="92"/>
      <c r="E31" s="93"/>
      <c r="F31" s="89"/>
      <c r="G31" s="112"/>
    </row>
    <row r="32" spans="1:7" s="10" customFormat="1" x14ac:dyDescent="0.3">
      <c r="A32" s="102"/>
      <c r="B32" s="92"/>
      <c r="C32" s="92"/>
      <c r="D32" s="92"/>
      <c r="E32" s="93"/>
      <c r="F32" s="89"/>
      <c r="G32" s="112"/>
    </row>
    <row r="33" spans="1:11" s="10" customFormat="1" x14ac:dyDescent="0.3">
      <c r="A33" s="102"/>
      <c r="B33" s="92"/>
      <c r="C33" s="92"/>
      <c r="D33" s="92"/>
      <c r="E33" s="93"/>
      <c r="F33" s="89"/>
      <c r="G33" s="112"/>
    </row>
    <row r="34" spans="1:11" s="10" customFormat="1" x14ac:dyDescent="0.3">
      <c r="A34" s="102"/>
      <c r="B34" s="92"/>
      <c r="C34" s="92"/>
      <c r="D34" s="92"/>
      <c r="E34" s="93"/>
      <c r="F34" s="89"/>
      <c r="G34" s="112"/>
    </row>
    <row r="35" spans="1:11" s="10" customFormat="1" x14ac:dyDescent="0.3">
      <c r="A35" s="102"/>
      <c r="B35" s="92"/>
      <c r="C35" s="92"/>
      <c r="D35" s="92"/>
      <c r="E35" s="93"/>
      <c r="F35" s="89"/>
      <c r="G35" s="112"/>
    </row>
    <row r="36" spans="1:11" s="10" customFormat="1" x14ac:dyDescent="0.3">
      <c r="A36" s="102"/>
      <c r="B36" s="92"/>
      <c r="C36" s="92"/>
      <c r="D36" s="92"/>
      <c r="E36" s="93"/>
      <c r="F36" s="89"/>
      <c r="G36" s="112"/>
    </row>
    <row r="37" spans="1:11" s="10" customFormat="1" x14ac:dyDescent="0.3">
      <c r="A37" s="102"/>
      <c r="B37" s="92"/>
      <c r="C37" s="92"/>
      <c r="D37" s="92"/>
      <c r="E37" s="93"/>
      <c r="F37" s="89"/>
      <c r="G37" s="112"/>
    </row>
    <row r="38" spans="1:11" ht="15" customHeight="1" thickBot="1" x14ac:dyDescent="0.35">
      <c r="A38" s="103"/>
      <c r="B38" s="92"/>
      <c r="C38" s="92"/>
      <c r="D38" s="92"/>
      <c r="E38" s="94"/>
      <c r="F38" s="91"/>
      <c r="G38" s="113"/>
      <c r="H38" s="117" t="s">
        <v>29</v>
      </c>
      <c r="I38" s="118"/>
      <c r="J38" s="118"/>
      <c r="K38" s="118"/>
    </row>
    <row r="39" spans="1:11" ht="15" thickBot="1" x14ac:dyDescent="0.35">
      <c r="A39" s="18" t="s">
        <v>13</v>
      </c>
      <c r="B39" s="11"/>
      <c r="C39" s="11"/>
      <c r="D39" s="25"/>
      <c r="E39" s="31">
        <f>SUM(E19:E38)</f>
        <v>0</v>
      </c>
      <c r="F39" s="48">
        <f>SUM(F19:F38)</f>
        <v>0</v>
      </c>
      <c r="G39" s="28" t="e">
        <f>(E39+F39)/B6</f>
        <v>#DIV/0!</v>
      </c>
      <c r="H39" s="117"/>
      <c r="I39" s="118"/>
      <c r="J39" s="118"/>
      <c r="K39" s="118"/>
    </row>
    <row r="40" spans="1:11" x14ac:dyDescent="0.3">
      <c r="A40" s="16" t="s">
        <v>14</v>
      </c>
      <c r="B40" s="12"/>
      <c r="C40" s="12"/>
      <c r="D40" s="12"/>
      <c r="E40" s="26"/>
      <c r="F40" s="40"/>
      <c r="G40" s="29"/>
    </row>
    <row r="41" spans="1:11" s="23" customFormat="1" x14ac:dyDescent="0.3">
      <c r="A41" s="104"/>
      <c r="B41" s="85"/>
      <c r="C41" s="85"/>
      <c r="D41" s="85"/>
      <c r="E41" s="86"/>
      <c r="F41" s="87"/>
      <c r="G41" s="114"/>
    </row>
    <row r="42" spans="1:11" s="23" customFormat="1" x14ac:dyDescent="0.3">
      <c r="A42" s="105"/>
      <c r="B42" s="85"/>
      <c r="C42" s="85"/>
      <c r="D42" s="85"/>
      <c r="E42" s="86"/>
      <c r="F42" s="87"/>
      <c r="G42" s="115"/>
    </row>
    <row r="43" spans="1:11" s="23" customFormat="1" x14ac:dyDescent="0.3">
      <c r="A43" s="105"/>
      <c r="B43" s="85"/>
      <c r="C43" s="85"/>
      <c r="D43" s="85"/>
      <c r="E43" s="86"/>
      <c r="F43" s="87"/>
      <c r="G43" s="115"/>
    </row>
    <row r="44" spans="1:11" s="23" customFormat="1" x14ac:dyDescent="0.3">
      <c r="A44" s="105"/>
      <c r="B44" s="85"/>
      <c r="C44" s="85"/>
      <c r="D44" s="85"/>
      <c r="E44" s="86"/>
      <c r="F44" s="87"/>
      <c r="G44" s="115"/>
    </row>
    <row r="45" spans="1:11" s="23" customFormat="1" x14ac:dyDescent="0.3">
      <c r="A45" s="105"/>
      <c r="B45" s="85"/>
      <c r="C45" s="85"/>
      <c r="D45" s="85"/>
      <c r="E45" s="86"/>
      <c r="F45" s="87"/>
      <c r="G45" s="115"/>
    </row>
    <row r="46" spans="1:11" s="23" customFormat="1" x14ac:dyDescent="0.3">
      <c r="A46" s="105"/>
      <c r="B46" s="85"/>
      <c r="C46" s="85"/>
      <c r="D46" s="85"/>
      <c r="E46" s="86"/>
      <c r="F46" s="87"/>
      <c r="G46" s="115"/>
    </row>
    <row r="47" spans="1:11" s="23" customFormat="1" x14ac:dyDescent="0.3">
      <c r="A47" s="105"/>
      <c r="B47" s="85"/>
      <c r="C47" s="85"/>
      <c r="D47" s="85"/>
      <c r="E47" s="86"/>
      <c r="F47" s="87"/>
      <c r="G47" s="115"/>
    </row>
    <row r="48" spans="1:11" s="23" customFormat="1" x14ac:dyDescent="0.3">
      <c r="A48" s="105"/>
      <c r="B48" s="85"/>
      <c r="C48" s="85"/>
      <c r="D48" s="85"/>
      <c r="E48" s="86"/>
      <c r="F48" s="87"/>
      <c r="G48" s="115"/>
    </row>
    <row r="49" spans="1:11" s="23" customFormat="1" x14ac:dyDescent="0.3">
      <c r="A49" s="105"/>
      <c r="B49" s="85"/>
      <c r="C49" s="85"/>
      <c r="D49" s="85"/>
      <c r="E49" s="86"/>
      <c r="F49" s="87"/>
      <c r="G49" s="115"/>
    </row>
    <row r="50" spans="1:11" s="23" customFormat="1" x14ac:dyDescent="0.3">
      <c r="A50" s="105"/>
      <c r="B50" s="85"/>
      <c r="C50" s="85"/>
      <c r="D50" s="85"/>
      <c r="E50" s="86"/>
      <c r="F50" s="87"/>
      <c r="G50" s="115"/>
    </row>
    <row r="51" spans="1:11" x14ac:dyDescent="0.3">
      <c r="A51" s="105"/>
      <c r="B51" s="92"/>
      <c r="C51" s="92"/>
      <c r="D51" s="92"/>
      <c r="E51" s="93"/>
      <c r="F51" s="89"/>
      <c r="G51" s="115"/>
    </row>
    <row r="52" spans="1:11" s="10" customFormat="1" x14ac:dyDescent="0.3">
      <c r="A52" s="105"/>
      <c r="B52" s="92"/>
      <c r="C52" s="92"/>
      <c r="D52" s="92"/>
      <c r="E52" s="93"/>
      <c r="F52" s="89"/>
      <c r="G52" s="115"/>
    </row>
    <row r="53" spans="1:11" s="10" customFormat="1" x14ac:dyDescent="0.3">
      <c r="A53" s="105"/>
      <c r="B53" s="92"/>
      <c r="C53" s="92"/>
      <c r="D53" s="92"/>
      <c r="E53" s="93"/>
      <c r="F53" s="89"/>
      <c r="G53" s="115"/>
    </row>
    <row r="54" spans="1:11" s="10" customFormat="1" x14ac:dyDescent="0.3">
      <c r="A54" s="105"/>
      <c r="B54" s="92"/>
      <c r="C54" s="92"/>
      <c r="D54" s="92"/>
      <c r="E54" s="93"/>
      <c r="F54" s="89"/>
      <c r="G54" s="115"/>
    </row>
    <row r="55" spans="1:11" s="10" customFormat="1" x14ac:dyDescent="0.3">
      <c r="A55" s="105"/>
      <c r="B55" s="92"/>
      <c r="C55" s="92"/>
      <c r="D55" s="92"/>
      <c r="E55" s="93"/>
      <c r="F55" s="89"/>
      <c r="G55" s="115"/>
    </row>
    <row r="56" spans="1:11" s="10" customFormat="1" x14ac:dyDescent="0.3">
      <c r="A56" s="105"/>
      <c r="B56" s="92"/>
      <c r="C56" s="92"/>
      <c r="D56" s="92"/>
      <c r="E56" s="93"/>
      <c r="F56" s="89"/>
      <c r="G56" s="115"/>
    </row>
    <row r="57" spans="1:11" s="10" customFormat="1" x14ac:dyDescent="0.3">
      <c r="A57" s="105"/>
      <c r="B57" s="92"/>
      <c r="C57" s="92"/>
      <c r="D57" s="92"/>
      <c r="E57" s="93"/>
      <c r="F57" s="89"/>
      <c r="G57" s="115"/>
    </row>
    <row r="58" spans="1:11" x14ac:dyDescent="0.3">
      <c r="A58" s="105"/>
      <c r="B58" s="92"/>
      <c r="C58" s="92"/>
      <c r="D58" s="92"/>
      <c r="E58" s="93"/>
      <c r="F58" s="89"/>
      <c r="G58" s="115"/>
    </row>
    <row r="59" spans="1:11" s="10" customFormat="1" ht="15" thickBot="1" x14ac:dyDescent="0.35">
      <c r="A59" s="106"/>
      <c r="B59" s="92"/>
      <c r="C59" s="92"/>
      <c r="D59" s="92"/>
      <c r="E59" s="94"/>
      <c r="F59" s="91"/>
      <c r="G59" s="116"/>
      <c r="H59" s="119" t="s">
        <v>30</v>
      </c>
      <c r="I59" s="120"/>
      <c r="J59" s="120"/>
      <c r="K59" s="120"/>
    </row>
    <row r="60" spans="1:11" ht="15" thickBot="1" x14ac:dyDescent="0.35">
      <c r="A60" s="18" t="s">
        <v>13</v>
      </c>
      <c r="B60" s="11"/>
      <c r="C60" s="11"/>
      <c r="D60" s="25"/>
      <c r="E60" s="31">
        <f>SUM(E41:E59)</f>
        <v>0</v>
      </c>
      <c r="F60" s="48">
        <f>SUM(F41:F59)</f>
        <v>0</v>
      </c>
      <c r="G60" s="30" t="e">
        <f>(E60+F60)/(B6+B7)</f>
        <v>#DIV/0!</v>
      </c>
      <c r="H60" s="121"/>
      <c r="I60" s="120"/>
      <c r="J60" s="120"/>
      <c r="K60" s="120"/>
    </row>
    <row r="61" spans="1:11" x14ac:dyDescent="0.3">
      <c r="A61" s="19" t="s">
        <v>15</v>
      </c>
      <c r="B61" s="12"/>
      <c r="C61" s="12"/>
      <c r="D61" s="12"/>
      <c r="E61" s="26"/>
      <c r="F61" s="40"/>
      <c r="G61" s="29"/>
    </row>
    <row r="62" spans="1:11" s="10" customFormat="1" x14ac:dyDescent="0.3">
      <c r="A62" s="107"/>
      <c r="B62" s="85"/>
      <c r="C62" s="85"/>
      <c r="D62" s="85"/>
      <c r="E62" s="86"/>
      <c r="F62" s="87"/>
      <c r="G62" s="114"/>
    </row>
    <row r="63" spans="1:11" s="10" customFormat="1" x14ac:dyDescent="0.3">
      <c r="A63" s="108"/>
      <c r="B63" s="85"/>
      <c r="C63" s="85"/>
      <c r="D63" s="85"/>
      <c r="E63" s="86"/>
      <c r="F63" s="87"/>
      <c r="G63" s="115"/>
    </row>
    <row r="64" spans="1:11" s="10" customFormat="1" x14ac:dyDescent="0.3">
      <c r="A64" s="108"/>
      <c r="B64" s="85"/>
      <c r="C64" s="85"/>
      <c r="D64" s="85"/>
      <c r="E64" s="86"/>
      <c r="F64" s="87"/>
      <c r="G64" s="115"/>
    </row>
    <row r="65" spans="1:7" s="10" customFormat="1" x14ac:dyDescent="0.3">
      <c r="A65" s="108"/>
      <c r="B65" s="85"/>
      <c r="C65" s="85"/>
      <c r="D65" s="85"/>
      <c r="E65" s="86"/>
      <c r="F65" s="87"/>
      <c r="G65" s="115"/>
    </row>
    <row r="66" spans="1:7" s="10" customFormat="1" x14ac:dyDescent="0.3">
      <c r="A66" s="108"/>
      <c r="B66" s="85"/>
      <c r="C66" s="85"/>
      <c r="D66" s="85"/>
      <c r="E66" s="86"/>
      <c r="F66" s="87"/>
      <c r="G66" s="115"/>
    </row>
    <row r="67" spans="1:7" s="10" customFormat="1" x14ac:dyDescent="0.3">
      <c r="A67" s="108"/>
      <c r="B67" s="85"/>
      <c r="C67" s="85"/>
      <c r="D67" s="85"/>
      <c r="E67" s="86"/>
      <c r="F67" s="87"/>
      <c r="G67" s="115"/>
    </row>
    <row r="68" spans="1:7" s="10" customFormat="1" x14ac:dyDescent="0.3">
      <c r="A68" s="108"/>
      <c r="B68" s="85"/>
      <c r="C68" s="85"/>
      <c r="D68" s="85"/>
      <c r="E68" s="86"/>
      <c r="F68" s="87"/>
      <c r="G68" s="115"/>
    </row>
    <row r="69" spans="1:7" s="10" customFormat="1" x14ac:dyDescent="0.3">
      <c r="A69" s="108"/>
      <c r="B69" s="85"/>
      <c r="C69" s="85"/>
      <c r="D69" s="85"/>
      <c r="E69" s="86"/>
      <c r="F69" s="87"/>
      <c r="G69" s="115"/>
    </row>
    <row r="70" spans="1:7" s="10" customFormat="1" x14ac:dyDescent="0.3">
      <c r="A70" s="108"/>
      <c r="B70" s="85"/>
      <c r="C70" s="85"/>
      <c r="D70" s="85"/>
      <c r="E70" s="86"/>
      <c r="F70" s="87"/>
      <c r="G70" s="115"/>
    </row>
    <row r="71" spans="1:7" s="10" customFormat="1" x14ac:dyDescent="0.3">
      <c r="A71" s="108"/>
      <c r="B71" s="85"/>
      <c r="C71" s="85"/>
      <c r="D71" s="85"/>
      <c r="E71" s="86"/>
      <c r="F71" s="87"/>
      <c r="G71" s="115"/>
    </row>
    <row r="72" spans="1:7" s="10" customFormat="1" x14ac:dyDescent="0.3">
      <c r="A72" s="108"/>
      <c r="B72" s="85"/>
      <c r="C72" s="85"/>
      <c r="D72" s="85"/>
      <c r="E72" s="86"/>
      <c r="F72" s="87"/>
      <c r="G72" s="115"/>
    </row>
    <row r="73" spans="1:7" s="10" customFormat="1" x14ac:dyDescent="0.3">
      <c r="A73" s="108"/>
      <c r="B73" s="85"/>
      <c r="C73" s="85"/>
      <c r="D73" s="85"/>
      <c r="E73" s="86"/>
      <c r="F73" s="87"/>
      <c r="G73" s="115"/>
    </row>
    <row r="74" spans="1:7" s="10" customFormat="1" x14ac:dyDescent="0.3">
      <c r="A74" s="108"/>
      <c r="B74" s="85"/>
      <c r="C74" s="85"/>
      <c r="D74" s="85"/>
      <c r="E74" s="86"/>
      <c r="F74" s="87"/>
      <c r="G74" s="115"/>
    </row>
    <row r="75" spans="1:7" s="10" customFormat="1" x14ac:dyDescent="0.3">
      <c r="A75" s="108"/>
      <c r="B75" s="85"/>
      <c r="C75" s="85"/>
      <c r="D75" s="85"/>
      <c r="E75" s="86"/>
      <c r="F75" s="87"/>
      <c r="G75" s="115"/>
    </row>
    <row r="76" spans="1:7" s="10" customFormat="1" x14ac:dyDescent="0.3">
      <c r="A76" s="108"/>
      <c r="B76" s="85"/>
      <c r="C76" s="85"/>
      <c r="D76" s="85"/>
      <c r="E76" s="86"/>
      <c r="F76" s="87"/>
      <c r="G76" s="115"/>
    </row>
    <row r="77" spans="1:7" s="10" customFormat="1" x14ac:dyDescent="0.3">
      <c r="A77" s="108"/>
      <c r="B77" s="85"/>
      <c r="C77" s="85"/>
      <c r="D77" s="85"/>
      <c r="E77" s="86"/>
      <c r="F77" s="87"/>
      <c r="G77" s="115"/>
    </row>
    <row r="78" spans="1:7" s="10" customFormat="1" x14ac:dyDescent="0.3">
      <c r="A78" s="108"/>
      <c r="B78" s="85"/>
      <c r="C78" s="85"/>
      <c r="D78" s="85"/>
      <c r="E78" s="86"/>
      <c r="F78" s="87"/>
      <c r="G78" s="115"/>
    </row>
    <row r="79" spans="1:7" s="10" customFormat="1" x14ac:dyDescent="0.3">
      <c r="A79" s="108"/>
      <c r="B79" s="85"/>
      <c r="C79" s="85"/>
      <c r="D79" s="85"/>
      <c r="E79" s="86"/>
      <c r="F79" s="87"/>
      <c r="G79" s="115"/>
    </row>
    <row r="80" spans="1:7" s="23" customFormat="1" x14ac:dyDescent="0.3">
      <c r="A80" s="108"/>
      <c r="B80" s="85"/>
      <c r="C80" s="85"/>
      <c r="D80" s="85"/>
      <c r="E80" s="88"/>
      <c r="F80" s="89"/>
      <c r="G80" s="115"/>
    </row>
    <row r="81" spans="1:11" s="23" customFormat="1" ht="15" thickBot="1" x14ac:dyDescent="0.35">
      <c r="A81" s="109"/>
      <c r="B81" s="85"/>
      <c r="C81" s="85"/>
      <c r="D81" s="85"/>
      <c r="E81" s="90"/>
      <c r="F81" s="91"/>
      <c r="G81" s="116"/>
      <c r="H81" s="117" t="s">
        <v>29</v>
      </c>
      <c r="I81" s="118"/>
      <c r="J81" s="118"/>
      <c r="K81" s="118"/>
    </row>
    <row r="82" spans="1:11" ht="15" customHeight="1" thickBot="1" x14ac:dyDescent="0.35">
      <c r="A82" s="24" t="s">
        <v>13</v>
      </c>
      <c r="B82" s="22"/>
      <c r="C82" s="22"/>
      <c r="D82" s="27"/>
      <c r="E82" s="31">
        <f>SUM(E62:E81)</f>
        <v>0</v>
      </c>
      <c r="F82" s="48">
        <f>SUM(F62:F81)</f>
        <v>0</v>
      </c>
      <c r="G82" s="50" t="e">
        <f>(E82+F82)/(B6+B7)</f>
        <v>#DIV/0!</v>
      </c>
      <c r="H82" s="117"/>
      <c r="I82" s="118"/>
      <c r="J82" s="118"/>
      <c r="K82" s="118"/>
    </row>
    <row r="83" spans="1:11" ht="15" thickBot="1" x14ac:dyDescent="0.35">
      <c r="A83" s="20" t="s">
        <v>12</v>
      </c>
      <c r="B83" s="21"/>
      <c r="C83" s="21"/>
      <c r="D83" s="21"/>
      <c r="E83" s="49">
        <f>SUM(E39,E60,E82)</f>
        <v>0</v>
      </c>
      <c r="F83" s="49">
        <f>SUM(F39,F60,F82)</f>
        <v>0</v>
      </c>
      <c r="G83" s="49" t="e">
        <f>(E83+F83)/(B6+B7)</f>
        <v>#DIV/0!</v>
      </c>
      <c r="H83" s="75"/>
      <c r="I83" s="74"/>
      <c r="J83" s="74"/>
      <c r="K83" s="74"/>
    </row>
  </sheetData>
  <sheetProtection algorithmName="SHA-512" hashValue="IuOsiK1PVGxpu22QKv6rHS1AQEQBQXexJ4kzdY/6pIGY112+6k2CVu/GPd6J6QPjiYm6Si13+zSm1LUNr8OnDQ==" saltValue="DMNpQvSTIWeRli/N2FZ2WQ==" spinCount="100000" sheet="1" objects="1" scenarios="1"/>
  <mergeCells count="10">
    <mergeCell ref="H38:K39"/>
    <mergeCell ref="H59:K60"/>
    <mergeCell ref="H81:K82"/>
    <mergeCell ref="A19:A38"/>
    <mergeCell ref="A41:A59"/>
    <mergeCell ref="A62:A81"/>
    <mergeCell ref="E6:G7"/>
    <mergeCell ref="G19:G38"/>
    <mergeCell ref="G41:G59"/>
    <mergeCell ref="G62:G81"/>
  </mergeCells>
  <conditionalFormatting sqref="D13">
    <cfRule type="cellIs" dxfId="6" priority="2" operator="lessThan">
      <formula>0</formula>
    </cfRule>
  </conditionalFormatting>
  <conditionalFormatting sqref="D12">
    <cfRule type="cellIs" dxfId="5" priority="1" operator="greaterThan">
      <formula>"($B$6+$B$7)*50"</formula>
    </cfRule>
  </conditionalFormatting>
  <pageMargins left="0.7" right="0.7" top="0.28000000000000003" bottom="0.21" header="0.21" footer="0.16"/>
  <pageSetup paperSize="9" scale="44" orientation="landscape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xr:uid="{00000000-0002-0000-0000-000000000000}">
          <x14:formula1>
            <xm:f>Tabelle1!$A$2:$A$327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3"/>
  <sheetViews>
    <sheetView topLeftCell="A31" zoomScaleNormal="100" workbookViewId="0">
      <selection activeCell="E39" sqref="E39"/>
    </sheetView>
  </sheetViews>
  <sheetFormatPr baseColWidth="10" defaultColWidth="10.88671875" defaultRowHeight="14.4" x14ac:dyDescent="0.3"/>
  <cols>
    <col min="1" max="1" width="51.5546875" style="10" customWidth="1"/>
    <col min="2" max="2" width="20.5546875" style="10" customWidth="1"/>
    <col min="3" max="3" width="19.6640625" style="10" customWidth="1"/>
    <col min="4" max="4" width="14.6640625" style="10" customWidth="1"/>
    <col min="5" max="6" width="17.44140625" style="10" customWidth="1"/>
    <col min="7" max="7" width="26.33203125" style="10" customWidth="1"/>
    <col min="8" max="16384" width="10.88671875" style="10"/>
  </cols>
  <sheetData>
    <row r="1" spans="1:8" x14ac:dyDescent="0.3">
      <c r="A1" s="1" t="s">
        <v>690</v>
      </c>
      <c r="B1" s="98"/>
      <c r="C1" s="1" t="str">
        <f>IFERROR(VLOOKUP(B1,Tabelle1!A:B,2,FALSE),"")</f>
        <v/>
      </c>
    </row>
    <row r="2" spans="1:8" x14ac:dyDescent="0.3">
      <c r="G2" s="2"/>
      <c r="H2" s="10" t="s">
        <v>33</v>
      </c>
    </row>
    <row r="3" spans="1:8" x14ac:dyDescent="0.3">
      <c r="A3" s="1" t="s">
        <v>32</v>
      </c>
      <c r="G3" s="5"/>
      <c r="H3" s="10" t="s">
        <v>34</v>
      </c>
    </row>
    <row r="4" spans="1:8" x14ac:dyDescent="0.3">
      <c r="A4" s="1" t="s">
        <v>0</v>
      </c>
    </row>
    <row r="5" spans="1:8" ht="15" thickBot="1" x14ac:dyDescent="0.35"/>
    <row r="6" spans="1:8" ht="28.2" customHeight="1" x14ac:dyDescent="0.3">
      <c r="A6" s="78" t="s">
        <v>6</v>
      </c>
      <c r="B6" s="99"/>
      <c r="C6" s="79" t="s">
        <v>1</v>
      </c>
      <c r="D6" s="80">
        <f>B6*0.95*50</f>
        <v>0</v>
      </c>
      <c r="E6" s="122" t="s">
        <v>16</v>
      </c>
      <c r="F6" s="122"/>
      <c r="G6" s="122"/>
    </row>
    <row r="7" spans="1:8" ht="42.6" customHeight="1" x14ac:dyDescent="0.3">
      <c r="A7" s="81" t="s">
        <v>691</v>
      </c>
      <c r="B7" s="100"/>
      <c r="C7" s="33" t="s">
        <v>4</v>
      </c>
      <c r="D7" s="82">
        <f>B7*40</f>
        <v>0</v>
      </c>
      <c r="E7" s="122"/>
      <c r="F7" s="122"/>
      <c r="G7" s="122"/>
    </row>
    <row r="8" spans="1:8" x14ac:dyDescent="0.3">
      <c r="A8" s="8"/>
      <c r="B8" s="9"/>
      <c r="C8" s="6"/>
      <c r="D8" s="7"/>
    </row>
    <row r="9" spans="1:8" ht="28.8" x14ac:dyDescent="0.3">
      <c r="A9" s="35" t="s">
        <v>7</v>
      </c>
      <c r="B9" s="36"/>
      <c r="C9" s="36"/>
      <c r="D9" s="37">
        <f>SUM(D6:D7)</f>
        <v>0</v>
      </c>
    </row>
    <row r="10" spans="1:8" ht="15" thickBot="1" x14ac:dyDescent="0.35">
      <c r="A10" s="41" t="s">
        <v>21</v>
      </c>
      <c r="B10" s="42"/>
      <c r="C10" s="42"/>
      <c r="D10" s="43">
        <f>D9*0.3</f>
        <v>0</v>
      </c>
    </row>
    <row r="11" spans="1:8" ht="15" thickBot="1" x14ac:dyDescent="0.35">
      <c r="A11" s="3"/>
      <c r="B11" s="1"/>
      <c r="C11" s="1"/>
      <c r="D11" s="4"/>
    </row>
    <row r="12" spans="1:8" x14ac:dyDescent="0.3">
      <c r="A12" s="44" t="s">
        <v>2</v>
      </c>
      <c r="B12" s="45"/>
      <c r="C12" s="45"/>
      <c r="D12" s="32">
        <f>SUM(E39,E60,E82,F39,F60,F82)</f>
        <v>0</v>
      </c>
    </row>
    <row r="13" spans="1:8" x14ac:dyDescent="0.3">
      <c r="A13" s="46" t="s">
        <v>3</v>
      </c>
      <c r="B13" s="33"/>
      <c r="C13" s="33"/>
      <c r="D13" s="47">
        <f>D9-D12</f>
        <v>0</v>
      </c>
    </row>
    <row r="14" spans="1:8" ht="15" thickBot="1" x14ac:dyDescent="0.35">
      <c r="A14" s="71" t="s">
        <v>23</v>
      </c>
      <c r="B14" s="72"/>
      <c r="C14" s="72"/>
      <c r="D14" s="73">
        <f>D10-(F39+F60+F82)</f>
        <v>0</v>
      </c>
    </row>
    <row r="16" spans="1:8" ht="15" thickBot="1" x14ac:dyDescent="0.35"/>
    <row r="17" spans="1:7" x14ac:dyDescent="0.3">
      <c r="A17" s="13"/>
      <c r="B17" s="14" t="s">
        <v>8</v>
      </c>
      <c r="C17" s="14" t="s">
        <v>9</v>
      </c>
      <c r="D17" s="14" t="s">
        <v>10</v>
      </c>
      <c r="E17" s="14" t="s">
        <v>22</v>
      </c>
      <c r="F17" s="38" t="s">
        <v>25</v>
      </c>
      <c r="G17" s="15" t="s">
        <v>11</v>
      </c>
    </row>
    <row r="18" spans="1:7" x14ac:dyDescent="0.3">
      <c r="A18" s="16" t="s">
        <v>5</v>
      </c>
      <c r="B18" s="12"/>
      <c r="C18" s="12"/>
      <c r="D18" s="12"/>
      <c r="E18" s="12"/>
      <c r="F18" s="39"/>
      <c r="G18" s="17"/>
    </row>
    <row r="19" spans="1:7" x14ac:dyDescent="0.3">
      <c r="A19" s="101"/>
      <c r="B19" s="92"/>
      <c r="C19" s="92"/>
      <c r="D19" s="92"/>
      <c r="E19" s="93"/>
      <c r="F19" s="89"/>
      <c r="G19" s="111"/>
    </row>
    <row r="20" spans="1:7" x14ac:dyDescent="0.3">
      <c r="A20" s="102"/>
      <c r="B20" s="92"/>
      <c r="C20" s="92"/>
      <c r="D20" s="92"/>
      <c r="E20" s="93"/>
      <c r="F20" s="89"/>
      <c r="G20" s="112"/>
    </row>
    <row r="21" spans="1:7" x14ac:dyDescent="0.3">
      <c r="A21" s="102"/>
      <c r="B21" s="92"/>
      <c r="C21" s="92"/>
      <c r="D21" s="92"/>
      <c r="E21" s="93"/>
      <c r="F21" s="89"/>
      <c r="G21" s="112"/>
    </row>
    <row r="22" spans="1:7" x14ac:dyDescent="0.3">
      <c r="A22" s="102"/>
      <c r="B22" s="92"/>
      <c r="C22" s="92"/>
      <c r="D22" s="92"/>
      <c r="E22" s="93"/>
      <c r="F22" s="89"/>
      <c r="G22" s="112"/>
    </row>
    <row r="23" spans="1:7" x14ac:dyDescent="0.3">
      <c r="A23" s="102"/>
      <c r="B23" s="92"/>
      <c r="C23" s="92"/>
      <c r="D23" s="92"/>
      <c r="E23" s="93"/>
      <c r="F23" s="89"/>
      <c r="G23" s="112"/>
    </row>
    <row r="24" spans="1:7" x14ac:dyDescent="0.3">
      <c r="A24" s="102"/>
      <c r="B24" s="92"/>
      <c r="C24" s="92"/>
      <c r="D24" s="92"/>
      <c r="E24" s="93"/>
      <c r="F24" s="89"/>
      <c r="G24" s="112"/>
    </row>
    <row r="25" spans="1:7" x14ac:dyDescent="0.3">
      <c r="A25" s="102"/>
      <c r="B25" s="92"/>
      <c r="C25" s="92"/>
      <c r="D25" s="92"/>
      <c r="E25" s="93"/>
      <c r="F25" s="89"/>
      <c r="G25" s="112"/>
    </row>
    <row r="26" spans="1:7" x14ac:dyDescent="0.3">
      <c r="A26" s="102"/>
      <c r="B26" s="92"/>
      <c r="C26" s="92"/>
      <c r="D26" s="92"/>
      <c r="E26" s="93"/>
      <c r="F26" s="89"/>
      <c r="G26" s="112"/>
    </row>
    <row r="27" spans="1:7" x14ac:dyDescent="0.3">
      <c r="A27" s="102"/>
      <c r="B27" s="92"/>
      <c r="C27" s="92"/>
      <c r="D27" s="92"/>
      <c r="E27" s="93"/>
      <c r="F27" s="89"/>
      <c r="G27" s="112"/>
    </row>
    <row r="28" spans="1:7" x14ac:dyDescent="0.3">
      <c r="A28" s="102"/>
      <c r="B28" s="92"/>
      <c r="C28" s="92"/>
      <c r="D28" s="92"/>
      <c r="E28" s="93"/>
      <c r="F28" s="89"/>
      <c r="G28" s="112"/>
    </row>
    <row r="29" spans="1:7" x14ac:dyDescent="0.3">
      <c r="A29" s="102"/>
      <c r="B29" s="92"/>
      <c r="C29" s="92"/>
      <c r="D29" s="92"/>
      <c r="E29" s="93"/>
      <c r="F29" s="89"/>
      <c r="G29" s="112"/>
    </row>
    <row r="30" spans="1:7" x14ac:dyDescent="0.3">
      <c r="A30" s="102"/>
      <c r="B30" s="92"/>
      <c r="C30" s="92"/>
      <c r="D30" s="92"/>
      <c r="E30" s="93"/>
      <c r="F30" s="89"/>
      <c r="G30" s="112"/>
    </row>
    <row r="31" spans="1:7" x14ac:dyDescent="0.3">
      <c r="A31" s="102"/>
      <c r="B31" s="92"/>
      <c r="C31" s="92"/>
      <c r="D31" s="92"/>
      <c r="E31" s="93"/>
      <c r="F31" s="89"/>
      <c r="G31" s="112"/>
    </row>
    <row r="32" spans="1:7" x14ac:dyDescent="0.3">
      <c r="A32" s="102"/>
      <c r="B32" s="92"/>
      <c r="C32" s="92"/>
      <c r="D32" s="92"/>
      <c r="E32" s="93"/>
      <c r="F32" s="89"/>
      <c r="G32" s="112"/>
    </row>
    <row r="33" spans="1:11" x14ac:dyDescent="0.3">
      <c r="A33" s="102"/>
      <c r="B33" s="92"/>
      <c r="C33" s="92"/>
      <c r="D33" s="92"/>
      <c r="E33" s="93"/>
      <c r="F33" s="89"/>
      <c r="G33" s="112"/>
    </row>
    <row r="34" spans="1:11" x14ac:dyDescent="0.3">
      <c r="A34" s="102"/>
      <c r="B34" s="92"/>
      <c r="C34" s="92"/>
      <c r="D34" s="92"/>
      <c r="E34" s="93"/>
      <c r="F34" s="89"/>
      <c r="G34" s="112"/>
    </row>
    <row r="35" spans="1:11" x14ac:dyDescent="0.3">
      <c r="A35" s="102"/>
      <c r="B35" s="92"/>
      <c r="C35" s="92"/>
      <c r="D35" s="92"/>
      <c r="E35" s="93"/>
      <c r="F35" s="89"/>
      <c r="G35" s="112"/>
    </row>
    <row r="36" spans="1:11" x14ac:dyDescent="0.3">
      <c r="A36" s="102"/>
      <c r="B36" s="92"/>
      <c r="C36" s="92"/>
      <c r="D36" s="92"/>
      <c r="E36" s="93"/>
      <c r="F36" s="89"/>
      <c r="G36" s="112"/>
    </row>
    <row r="37" spans="1:11" x14ac:dyDescent="0.3">
      <c r="A37" s="102"/>
      <c r="B37" s="92"/>
      <c r="C37" s="92"/>
      <c r="D37" s="92"/>
      <c r="E37" s="93"/>
      <c r="F37" s="89"/>
      <c r="G37" s="112"/>
    </row>
    <row r="38" spans="1:11" ht="15" thickBot="1" x14ac:dyDescent="0.35">
      <c r="A38" s="103"/>
      <c r="B38" s="92"/>
      <c r="C38" s="92"/>
      <c r="D38" s="92"/>
      <c r="E38" s="94"/>
      <c r="F38" s="91"/>
      <c r="G38" s="113"/>
      <c r="H38" s="119" t="s">
        <v>31</v>
      </c>
      <c r="I38" s="118"/>
      <c r="J38" s="118"/>
      <c r="K38" s="118"/>
    </row>
    <row r="39" spans="1:11" ht="15" thickBot="1" x14ac:dyDescent="0.35">
      <c r="A39" s="18" t="s">
        <v>13</v>
      </c>
      <c r="B39" s="11"/>
      <c r="C39" s="11"/>
      <c r="D39" s="25"/>
      <c r="E39" s="31">
        <f>SUM(E19:E38)</f>
        <v>0</v>
      </c>
      <c r="F39" s="48">
        <f>SUM(F19:F38)</f>
        <v>0</v>
      </c>
      <c r="G39" s="28" t="e">
        <f>(E39+F39)/B6</f>
        <v>#DIV/0!</v>
      </c>
      <c r="H39" s="117"/>
      <c r="I39" s="118"/>
      <c r="J39" s="118"/>
      <c r="K39" s="118"/>
    </row>
    <row r="40" spans="1:11" x14ac:dyDescent="0.3">
      <c r="A40" s="16" t="s">
        <v>14</v>
      </c>
      <c r="B40" s="12"/>
      <c r="C40" s="12"/>
      <c r="D40" s="12"/>
      <c r="E40" s="26"/>
      <c r="F40" s="40"/>
      <c r="G40" s="29"/>
    </row>
    <row r="41" spans="1:11" s="23" customFormat="1" x14ac:dyDescent="0.3">
      <c r="A41" s="104"/>
      <c r="B41" s="85"/>
      <c r="C41" s="85"/>
      <c r="D41" s="85"/>
      <c r="E41" s="86"/>
      <c r="F41" s="87"/>
      <c r="G41" s="114"/>
    </row>
    <row r="42" spans="1:11" s="23" customFormat="1" x14ac:dyDescent="0.3">
      <c r="A42" s="105"/>
      <c r="B42" s="85"/>
      <c r="C42" s="85"/>
      <c r="D42" s="85"/>
      <c r="E42" s="86"/>
      <c r="F42" s="87"/>
      <c r="G42" s="115"/>
    </row>
    <row r="43" spans="1:11" s="23" customFormat="1" x14ac:dyDescent="0.3">
      <c r="A43" s="105"/>
      <c r="B43" s="85"/>
      <c r="C43" s="85"/>
      <c r="D43" s="85"/>
      <c r="E43" s="86"/>
      <c r="F43" s="87"/>
      <c r="G43" s="115"/>
    </row>
    <row r="44" spans="1:11" s="23" customFormat="1" x14ac:dyDescent="0.3">
      <c r="A44" s="105"/>
      <c r="B44" s="85"/>
      <c r="C44" s="85"/>
      <c r="D44" s="85"/>
      <c r="E44" s="86"/>
      <c r="F44" s="87"/>
      <c r="G44" s="115"/>
    </row>
    <row r="45" spans="1:11" s="23" customFormat="1" x14ac:dyDescent="0.3">
      <c r="A45" s="105"/>
      <c r="B45" s="85"/>
      <c r="C45" s="85"/>
      <c r="D45" s="85"/>
      <c r="E45" s="86"/>
      <c r="F45" s="87"/>
      <c r="G45" s="115"/>
    </row>
    <row r="46" spans="1:11" s="23" customFormat="1" x14ac:dyDescent="0.3">
      <c r="A46" s="105"/>
      <c r="B46" s="85"/>
      <c r="C46" s="85"/>
      <c r="D46" s="85"/>
      <c r="E46" s="86"/>
      <c r="F46" s="87"/>
      <c r="G46" s="115"/>
    </row>
    <row r="47" spans="1:11" s="23" customFormat="1" x14ac:dyDescent="0.3">
      <c r="A47" s="105"/>
      <c r="B47" s="85"/>
      <c r="C47" s="85"/>
      <c r="D47" s="85"/>
      <c r="E47" s="86"/>
      <c r="F47" s="87"/>
      <c r="G47" s="115"/>
    </row>
    <row r="48" spans="1:11" s="23" customFormat="1" x14ac:dyDescent="0.3">
      <c r="A48" s="105"/>
      <c r="B48" s="85"/>
      <c r="C48" s="85"/>
      <c r="D48" s="85"/>
      <c r="E48" s="86"/>
      <c r="F48" s="87"/>
      <c r="G48" s="115"/>
    </row>
    <row r="49" spans="1:11" s="23" customFormat="1" x14ac:dyDescent="0.3">
      <c r="A49" s="105"/>
      <c r="B49" s="85"/>
      <c r="C49" s="85"/>
      <c r="D49" s="85"/>
      <c r="E49" s="86"/>
      <c r="F49" s="87"/>
      <c r="G49" s="115"/>
    </row>
    <row r="50" spans="1:11" s="23" customFormat="1" x14ac:dyDescent="0.3">
      <c r="A50" s="105"/>
      <c r="B50" s="85"/>
      <c r="C50" s="85"/>
      <c r="D50" s="85"/>
      <c r="E50" s="86"/>
      <c r="F50" s="87"/>
      <c r="G50" s="115"/>
    </row>
    <row r="51" spans="1:11" x14ac:dyDescent="0.3">
      <c r="A51" s="105"/>
      <c r="B51" s="92"/>
      <c r="C51" s="92"/>
      <c r="D51" s="92"/>
      <c r="E51" s="93"/>
      <c r="F51" s="89"/>
      <c r="G51" s="115"/>
    </row>
    <row r="52" spans="1:11" x14ac:dyDescent="0.3">
      <c r="A52" s="105"/>
      <c r="B52" s="92"/>
      <c r="C52" s="92"/>
      <c r="D52" s="92"/>
      <c r="E52" s="93"/>
      <c r="F52" s="89"/>
      <c r="G52" s="115"/>
    </row>
    <row r="53" spans="1:11" x14ac:dyDescent="0.3">
      <c r="A53" s="105"/>
      <c r="B53" s="92"/>
      <c r="C53" s="92"/>
      <c r="D53" s="92"/>
      <c r="E53" s="93"/>
      <c r="F53" s="89"/>
      <c r="G53" s="115"/>
    </row>
    <row r="54" spans="1:11" x14ac:dyDescent="0.3">
      <c r="A54" s="105"/>
      <c r="B54" s="92"/>
      <c r="C54" s="92"/>
      <c r="D54" s="92"/>
      <c r="E54" s="93"/>
      <c r="F54" s="89"/>
      <c r="G54" s="115"/>
    </row>
    <row r="55" spans="1:11" x14ac:dyDescent="0.3">
      <c r="A55" s="105"/>
      <c r="B55" s="92"/>
      <c r="C55" s="92"/>
      <c r="D55" s="92"/>
      <c r="E55" s="93"/>
      <c r="F55" s="89"/>
      <c r="G55" s="115"/>
    </row>
    <row r="56" spans="1:11" x14ac:dyDescent="0.3">
      <c r="A56" s="105"/>
      <c r="B56" s="92"/>
      <c r="C56" s="92"/>
      <c r="D56" s="92"/>
      <c r="E56" s="93"/>
      <c r="F56" s="89"/>
      <c r="G56" s="115"/>
    </row>
    <row r="57" spans="1:11" x14ac:dyDescent="0.3">
      <c r="A57" s="105"/>
      <c r="B57" s="92"/>
      <c r="C57" s="92"/>
      <c r="D57" s="92"/>
      <c r="E57" s="93"/>
      <c r="F57" s="89"/>
      <c r="G57" s="115"/>
    </row>
    <row r="58" spans="1:11" x14ac:dyDescent="0.3">
      <c r="A58" s="105"/>
      <c r="B58" s="92"/>
      <c r="C58" s="92"/>
      <c r="D58" s="92"/>
      <c r="E58" s="93"/>
      <c r="F58" s="89"/>
      <c r="G58" s="115"/>
    </row>
    <row r="59" spans="1:11" ht="15" thickBot="1" x14ac:dyDescent="0.35">
      <c r="A59" s="106"/>
      <c r="B59" s="92"/>
      <c r="C59" s="92"/>
      <c r="D59" s="92"/>
      <c r="E59" s="94"/>
      <c r="F59" s="91"/>
      <c r="G59" s="116"/>
      <c r="H59" s="117" t="s">
        <v>29</v>
      </c>
      <c r="I59" s="120"/>
      <c r="J59" s="120"/>
      <c r="K59" s="120"/>
    </row>
    <row r="60" spans="1:11" ht="15" thickBot="1" x14ac:dyDescent="0.35">
      <c r="A60" s="18" t="s">
        <v>13</v>
      </c>
      <c r="B60" s="11"/>
      <c r="C60" s="11"/>
      <c r="D60" s="25"/>
      <c r="E60" s="31">
        <f>SUM(E41:E59)</f>
        <v>0</v>
      </c>
      <c r="F60" s="48">
        <f>SUM(F41:F59)</f>
        <v>0</v>
      </c>
      <c r="G60" s="30" t="e">
        <f>(E60+F60)/(B6+B7)</f>
        <v>#DIV/0!</v>
      </c>
      <c r="H60" s="121"/>
      <c r="I60" s="120"/>
      <c r="J60" s="120"/>
      <c r="K60" s="120"/>
    </row>
    <row r="61" spans="1:11" x14ac:dyDescent="0.3">
      <c r="A61" s="19" t="s">
        <v>15</v>
      </c>
      <c r="B61" s="12"/>
      <c r="C61" s="12"/>
      <c r="D61" s="12"/>
      <c r="E61" s="26"/>
      <c r="F61" s="40"/>
      <c r="G61" s="29"/>
    </row>
    <row r="62" spans="1:11" x14ac:dyDescent="0.3">
      <c r="A62" s="107"/>
      <c r="B62" s="85"/>
      <c r="C62" s="85"/>
      <c r="D62" s="85"/>
      <c r="E62" s="86"/>
      <c r="F62" s="87"/>
      <c r="G62" s="114"/>
    </row>
    <row r="63" spans="1:11" x14ac:dyDescent="0.3">
      <c r="A63" s="108"/>
      <c r="B63" s="85"/>
      <c r="C63" s="85"/>
      <c r="D63" s="85"/>
      <c r="E63" s="86"/>
      <c r="F63" s="87"/>
      <c r="G63" s="115"/>
    </row>
    <row r="64" spans="1:11" x14ac:dyDescent="0.3">
      <c r="A64" s="108"/>
      <c r="B64" s="85"/>
      <c r="C64" s="85"/>
      <c r="D64" s="85"/>
      <c r="E64" s="86"/>
      <c r="F64" s="87"/>
      <c r="G64" s="115"/>
    </row>
    <row r="65" spans="1:7" x14ac:dyDescent="0.3">
      <c r="A65" s="108"/>
      <c r="B65" s="85"/>
      <c r="C65" s="85"/>
      <c r="D65" s="85"/>
      <c r="E65" s="86"/>
      <c r="F65" s="87"/>
      <c r="G65" s="115"/>
    </row>
    <row r="66" spans="1:7" x14ac:dyDescent="0.3">
      <c r="A66" s="108"/>
      <c r="B66" s="85"/>
      <c r="C66" s="85"/>
      <c r="D66" s="85"/>
      <c r="E66" s="86"/>
      <c r="F66" s="87"/>
      <c r="G66" s="115"/>
    </row>
    <row r="67" spans="1:7" x14ac:dyDescent="0.3">
      <c r="A67" s="108"/>
      <c r="B67" s="85"/>
      <c r="C67" s="85"/>
      <c r="D67" s="85"/>
      <c r="E67" s="86"/>
      <c r="F67" s="87"/>
      <c r="G67" s="115"/>
    </row>
    <row r="68" spans="1:7" x14ac:dyDescent="0.3">
      <c r="A68" s="108"/>
      <c r="B68" s="85"/>
      <c r="C68" s="85"/>
      <c r="D68" s="85"/>
      <c r="E68" s="86"/>
      <c r="F68" s="87"/>
      <c r="G68" s="115"/>
    </row>
    <row r="69" spans="1:7" x14ac:dyDescent="0.3">
      <c r="A69" s="108"/>
      <c r="B69" s="85"/>
      <c r="C69" s="85"/>
      <c r="D69" s="85"/>
      <c r="E69" s="86"/>
      <c r="F69" s="87"/>
      <c r="G69" s="115"/>
    </row>
    <row r="70" spans="1:7" x14ac:dyDescent="0.3">
      <c r="A70" s="108"/>
      <c r="B70" s="85"/>
      <c r="C70" s="85"/>
      <c r="D70" s="85"/>
      <c r="E70" s="86"/>
      <c r="F70" s="87"/>
      <c r="G70" s="115"/>
    </row>
    <row r="71" spans="1:7" x14ac:dyDescent="0.3">
      <c r="A71" s="108"/>
      <c r="B71" s="85"/>
      <c r="C71" s="85"/>
      <c r="D71" s="85"/>
      <c r="E71" s="86"/>
      <c r="F71" s="87"/>
      <c r="G71" s="115"/>
    </row>
    <row r="72" spans="1:7" x14ac:dyDescent="0.3">
      <c r="A72" s="108"/>
      <c r="B72" s="85"/>
      <c r="C72" s="85"/>
      <c r="D72" s="85"/>
      <c r="E72" s="86"/>
      <c r="F72" s="87"/>
      <c r="G72" s="115"/>
    </row>
    <row r="73" spans="1:7" x14ac:dyDescent="0.3">
      <c r="A73" s="108"/>
      <c r="B73" s="85"/>
      <c r="C73" s="85"/>
      <c r="D73" s="85"/>
      <c r="E73" s="86"/>
      <c r="F73" s="87"/>
      <c r="G73" s="115"/>
    </row>
    <row r="74" spans="1:7" x14ac:dyDescent="0.3">
      <c r="A74" s="108"/>
      <c r="B74" s="85"/>
      <c r="C74" s="85"/>
      <c r="D74" s="85"/>
      <c r="E74" s="86"/>
      <c r="F74" s="87"/>
      <c r="G74" s="115"/>
    </row>
    <row r="75" spans="1:7" x14ac:dyDescent="0.3">
      <c r="A75" s="108"/>
      <c r="B75" s="85"/>
      <c r="C75" s="85"/>
      <c r="D75" s="85"/>
      <c r="E75" s="86"/>
      <c r="F75" s="87"/>
      <c r="G75" s="115"/>
    </row>
    <row r="76" spans="1:7" x14ac:dyDescent="0.3">
      <c r="A76" s="108"/>
      <c r="B76" s="85"/>
      <c r="C76" s="85"/>
      <c r="D76" s="85"/>
      <c r="E76" s="86"/>
      <c r="F76" s="87"/>
      <c r="G76" s="115"/>
    </row>
    <row r="77" spans="1:7" x14ac:dyDescent="0.3">
      <c r="A77" s="108"/>
      <c r="B77" s="85"/>
      <c r="C77" s="85"/>
      <c r="D77" s="85"/>
      <c r="E77" s="86"/>
      <c r="F77" s="87"/>
      <c r="G77" s="115"/>
    </row>
    <row r="78" spans="1:7" x14ac:dyDescent="0.3">
      <c r="A78" s="108"/>
      <c r="B78" s="85"/>
      <c r="C78" s="85"/>
      <c r="D78" s="85"/>
      <c r="E78" s="86"/>
      <c r="F78" s="87"/>
      <c r="G78" s="115"/>
    </row>
    <row r="79" spans="1:7" x14ac:dyDescent="0.3">
      <c r="A79" s="108"/>
      <c r="B79" s="85"/>
      <c r="C79" s="85"/>
      <c r="D79" s="85"/>
      <c r="E79" s="86"/>
      <c r="F79" s="87"/>
      <c r="G79" s="115"/>
    </row>
    <row r="80" spans="1:7" s="23" customFormat="1" x14ac:dyDescent="0.3">
      <c r="A80" s="108"/>
      <c r="B80" s="85"/>
      <c r="C80" s="85"/>
      <c r="D80" s="85"/>
      <c r="E80" s="88"/>
      <c r="F80" s="89"/>
      <c r="G80" s="115"/>
    </row>
    <row r="81" spans="1:11" s="23" customFormat="1" ht="15" thickBot="1" x14ac:dyDescent="0.35">
      <c r="A81" s="109"/>
      <c r="B81" s="85"/>
      <c r="C81" s="85"/>
      <c r="D81" s="85"/>
      <c r="E81" s="90"/>
      <c r="F81" s="91"/>
      <c r="G81" s="116"/>
      <c r="H81" s="119" t="s">
        <v>30</v>
      </c>
      <c r="I81" s="118"/>
      <c r="J81" s="118"/>
      <c r="K81" s="118"/>
    </row>
    <row r="82" spans="1:11" ht="15" thickBot="1" x14ac:dyDescent="0.35">
      <c r="A82" s="24" t="s">
        <v>13</v>
      </c>
      <c r="B82" s="22"/>
      <c r="C82" s="22"/>
      <c r="D82" s="27"/>
      <c r="E82" s="31">
        <f>SUM(E62:E81)</f>
        <v>0</v>
      </c>
      <c r="F82" s="48">
        <f>SUM(F62:F81)</f>
        <v>0</v>
      </c>
      <c r="G82" s="50" t="e">
        <f>(E82+F82)/(B6+B7)</f>
        <v>#DIV/0!</v>
      </c>
      <c r="H82" s="117"/>
      <c r="I82" s="118"/>
      <c r="J82" s="118"/>
      <c r="K82" s="118"/>
    </row>
    <row r="83" spans="1:11" ht="15" thickBot="1" x14ac:dyDescent="0.35">
      <c r="A83" s="20" t="s">
        <v>12</v>
      </c>
      <c r="B83" s="21"/>
      <c r="C83" s="21"/>
      <c r="D83" s="21"/>
      <c r="E83" s="49">
        <f>SUM(E39,E60,E82)</f>
        <v>0</v>
      </c>
      <c r="F83" s="49">
        <f>SUM(F39,F60,F82)</f>
        <v>0</v>
      </c>
      <c r="G83" s="49" t="e">
        <f>(E83+F83)/(B6+B7)</f>
        <v>#DIV/0!</v>
      </c>
      <c r="H83" s="75"/>
      <c r="I83" s="74"/>
      <c r="J83" s="74"/>
      <c r="K83" s="74"/>
    </row>
  </sheetData>
  <sheetProtection algorithmName="SHA-512" hashValue="SyT+0nzg97fy6JSbw3CooYyGhJ7HmvaqGbn2CguWpMTWWj88zIfXyn27hL/eIYHQDZSur2nTmu5VcvixoL92Vw==" saltValue="+WLnQP+dpmpLUhWLzQyrHA==" spinCount="100000" sheet="1" objects="1" scenarios="1"/>
  <mergeCells count="10">
    <mergeCell ref="H38:K39"/>
    <mergeCell ref="G41:G59"/>
    <mergeCell ref="H59:K60"/>
    <mergeCell ref="G62:G81"/>
    <mergeCell ref="H81:K82"/>
    <mergeCell ref="E6:G7"/>
    <mergeCell ref="A19:A38"/>
    <mergeCell ref="A41:A59"/>
    <mergeCell ref="A62:A81"/>
    <mergeCell ref="G19:G38"/>
  </mergeCells>
  <conditionalFormatting sqref="D13">
    <cfRule type="cellIs" dxfId="4" priority="2" operator="lessThan">
      <formula>0</formula>
    </cfRule>
  </conditionalFormatting>
  <conditionalFormatting sqref="D12">
    <cfRule type="cellIs" dxfId="3" priority="1" operator="greaterThan">
      <formula>"($B$6+$B$7)*50"</formula>
    </cfRule>
  </conditionalFormatting>
  <pageMargins left="0.7" right="0.7" top="0.26" bottom="0.28000000000000003" header="0.2" footer="0.22"/>
  <pageSetup paperSize="9" scale="44" orientation="landscape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xr:uid="{00000000-0002-0000-0100-000000000000}">
          <x14:formula1>
            <xm:f>Tabelle1!$A$2:$A$327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3"/>
  <sheetViews>
    <sheetView topLeftCell="A4" zoomScaleNormal="100" workbookViewId="0">
      <selection activeCell="E39" sqref="E39"/>
    </sheetView>
  </sheetViews>
  <sheetFormatPr baseColWidth="10" defaultColWidth="10.88671875" defaultRowHeight="14.4" x14ac:dyDescent="0.3"/>
  <cols>
    <col min="1" max="1" width="51.5546875" style="10" customWidth="1"/>
    <col min="2" max="2" width="20.5546875" style="10" customWidth="1"/>
    <col min="3" max="3" width="19.6640625" style="10" customWidth="1"/>
    <col min="4" max="4" width="14.6640625" style="10" customWidth="1"/>
    <col min="5" max="6" width="17.44140625" style="10" customWidth="1"/>
    <col min="7" max="7" width="26.33203125" style="10" customWidth="1"/>
    <col min="8" max="16384" width="10.88671875" style="10"/>
  </cols>
  <sheetData>
    <row r="1" spans="1:8" x14ac:dyDescent="0.3">
      <c r="A1" s="1" t="s">
        <v>690</v>
      </c>
      <c r="B1" s="98"/>
      <c r="C1" s="1" t="str">
        <f>IFERROR(VLOOKUP(B1,Tabelle1!A:B,2,FALSE),"")</f>
        <v/>
      </c>
    </row>
    <row r="2" spans="1:8" x14ac:dyDescent="0.3">
      <c r="G2" s="2"/>
      <c r="H2" s="10" t="s">
        <v>33</v>
      </c>
    </row>
    <row r="3" spans="1:8" x14ac:dyDescent="0.3">
      <c r="A3" s="1" t="s">
        <v>32</v>
      </c>
      <c r="G3" s="5"/>
      <c r="H3" s="10" t="s">
        <v>34</v>
      </c>
    </row>
    <row r="4" spans="1:8" x14ac:dyDescent="0.3">
      <c r="A4" s="1" t="s">
        <v>0</v>
      </c>
    </row>
    <row r="5" spans="1:8" ht="15" thickBot="1" x14ac:dyDescent="0.35"/>
    <row r="6" spans="1:8" ht="28.2" customHeight="1" x14ac:dyDescent="0.3">
      <c r="A6" s="78" t="s">
        <v>6</v>
      </c>
      <c r="B6" s="99"/>
      <c r="C6" s="79" t="s">
        <v>1</v>
      </c>
      <c r="D6" s="80">
        <f>B6*0.95*50</f>
        <v>0</v>
      </c>
      <c r="E6" s="122" t="s">
        <v>16</v>
      </c>
      <c r="F6" s="122"/>
      <c r="G6" s="122"/>
    </row>
    <row r="7" spans="1:8" ht="42.6" customHeight="1" x14ac:dyDescent="0.3">
      <c r="A7" s="81" t="s">
        <v>691</v>
      </c>
      <c r="B7" s="100"/>
      <c r="C7" s="33" t="s">
        <v>4</v>
      </c>
      <c r="D7" s="82">
        <f>B7*40</f>
        <v>0</v>
      </c>
      <c r="E7" s="122"/>
      <c r="F7" s="122"/>
      <c r="G7" s="122"/>
    </row>
    <row r="8" spans="1:8" x14ac:dyDescent="0.3">
      <c r="A8" s="8"/>
      <c r="B8" s="9"/>
      <c r="C8" s="6"/>
      <c r="D8" s="7"/>
    </row>
    <row r="9" spans="1:8" ht="28.8" x14ac:dyDescent="0.3">
      <c r="A9" s="35" t="s">
        <v>7</v>
      </c>
      <c r="B9" s="36"/>
      <c r="C9" s="36"/>
      <c r="D9" s="37">
        <f>SUM(D6:D7)</f>
        <v>0</v>
      </c>
    </row>
    <row r="10" spans="1:8" ht="15" thickBot="1" x14ac:dyDescent="0.35">
      <c r="A10" s="41" t="s">
        <v>21</v>
      </c>
      <c r="B10" s="42"/>
      <c r="C10" s="42"/>
      <c r="D10" s="43">
        <f>D9*0.3</f>
        <v>0</v>
      </c>
    </row>
    <row r="11" spans="1:8" ht="15" thickBot="1" x14ac:dyDescent="0.35">
      <c r="A11" s="3"/>
      <c r="B11" s="1"/>
      <c r="C11" s="1"/>
      <c r="D11" s="4"/>
    </row>
    <row r="12" spans="1:8" x14ac:dyDescent="0.3">
      <c r="A12" s="44" t="s">
        <v>2</v>
      </c>
      <c r="B12" s="45"/>
      <c r="C12" s="45"/>
      <c r="D12" s="32">
        <f>SUM(E39,E60,E82,F39,F60,F82)</f>
        <v>0</v>
      </c>
    </row>
    <row r="13" spans="1:8" x14ac:dyDescent="0.3">
      <c r="A13" s="46" t="s">
        <v>3</v>
      </c>
      <c r="B13" s="33"/>
      <c r="C13" s="33"/>
      <c r="D13" s="47">
        <f>D9-D12</f>
        <v>0</v>
      </c>
    </row>
    <row r="14" spans="1:8" ht="15" thickBot="1" x14ac:dyDescent="0.35">
      <c r="A14" s="71" t="s">
        <v>23</v>
      </c>
      <c r="B14" s="72"/>
      <c r="C14" s="72"/>
      <c r="D14" s="73">
        <f>D10-(F39+F60+F82)</f>
        <v>0</v>
      </c>
    </row>
    <row r="16" spans="1:8" ht="15" thickBot="1" x14ac:dyDescent="0.35"/>
    <row r="17" spans="1:7" x14ac:dyDescent="0.3">
      <c r="A17" s="13"/>
      <c r="B17" s="14" t="s">
        <v>8</v>
      </c>
      <c r="C17" s="14" t="s">
        <v>9</v>
      </c>
      <c r="D17" s="14" t="s">
        <v>10</v>
      </c>
      <c r="E17" s="14" t="s">
        <v>22</v>
      </c>
      <c r="F17" s="38" t="s">
        <v>25</v>
      </c>
      <c r="G17" s="15" t="s">
        <v>11</v>
      </c>
    </row>
    <row r="18" spans="1:7" x14ac:dyDescent="0.3">
      <c r="A18" s="16" t="s">
        <v>5</v>
      </c>
      <c r="B18" s="12"/>
      <c r="C18" s="12"/>
      <c r="D18" s="12"/>
      <c r="E18" s="12"/>
      <c r="F18" s="39"/>
      <c r="G18" s="17"/>
    </row>
    <row r="19" spans="1:7" x14ac:dyDescent="0.3">
      <c r="A19" s="101"/>
      <c r="B19" s="92"/>
      <c r="C19" s="92"/>
      <c r="D19" s="92"/>
      <c r="E19" s="93"/>
      <c r="F19" s="89"/>
      <c r="G19" s="111"/>
    </row>
    <row r="20" spans="1:7" x14ac:dyDescent="0.3">
      <c r="A20" s="102"/>
      <c r="B20" s="92"/>
      <c r="C20" s="92"/>
      <c r="D20" s="92"/>
      <c r="E20" s="93"/>
      <c r="F20" s="89"/>
      <c r="G20" s="112"/>
    </row>
    <row r="21" spans="1:7" x14ac:dyDescent="0.3">
      <c r="A21" s="102"/>
      <c r="B21" s="92"/>
      <c r="C21" s="92"/>
      <c r="D21" s="92"/>
      <c r="E21" s="93"/>
      <c r="F21" s="89"/>
      <c r="G21" s="112"/>
    </row>
    <row r="22" spans="1:7" x14ac:dyDescent="0.3">
      <c r="A22" s="102"/>
      <c r="B22" s="92"/>
      <c r="C22" s="92"/>
      <c r="D22" s="92"/>
      <c r="E22" s="93"/>
      <c r="F22" s="89"/>
      <c r="G22" s="112"/>
    </row>
    <row r="23" spans="1:7" x14ac:dyDescent="0.3">
      <c r="A23" s="102"/>
      <c r="B23" s="92"/>
      <c r="C23" s="92"/>
      <c r="D23" s="92"/>
      <c r="E23" s="93"/>
      <c r="F23" s="89"/>
      <c r="G23" s="112"/>
    </row>
    <row r="24" spans="1:7" x14ac:dyDescent="0.3">
      <c r="A24" s="102"/>
      <c r="B24" s="92"/>
      <c r="C24" s="92"/>
      <c r="D24" s="92"/>
      <c r="E24" s="93"/>
      <c r="F24" s="89"/>
      <c r="G24" s="112"/>
    </row>
    <row r="25" spans="1:7" x14ac:dyDescent="0.3">
      <c r="A25" s="102"/>
      <c r="B25" s="92"/>
      <c r="C25" s="92"/>
      <c r="D25" s="92"/>
      <c r="E25" s="93"/>
      <c r="F25" s="89"/>
      <c r="G25" s="112"/>
    </row>
    <row r="26" spans="1:7" x14ac:dyDescent="0.3">
      <c r="A26" s="102"/>
      <c r="B26" s="92"/>
      <c r="C26" s="92"/>
      <c r="D26" s="92"/>
      <c r="E26" s="93"/>
      <c r="F26" s="89"/>
      <c r="G26" s="112"/>
    </row>
    <row r="27" spans="1:7" x14ac:dyDescent="0.3">
      <c r="A27" s="102"/>
      <c r="B27" s="92"/>
      <c r="C27" s="92"/>
      <c r="D27" s="92"/>
      <c r="E27" s="93"/>
      <c r="F27" s="89"/>
      <c r="G27" s="112"/>
    </row>
    <row r="28" spans="1:7" x14ac:dyDescent="0.3">
      <c r="A28" s="102"/>
      <c r="B28" s="92"/>
      <c r="C28" s="92"/>
      <c r="D28" s="92"/>
      <c r="E28" s="93"/>
      <c r="F28" s="89"/>
      <c r="G28" s="112"/>
    </row>
    <row r="29" spans="1:7" x14ac:dyDescent="0.3">
      <c r="A29" s="102"/>
      <c r="B29" s="92"/>
      <c r="C29" s="92"/>
      <c r="D29" s="92"/>
      <c r="E29" s="93"/>
      <c r="F29" s="89"/>
      <c r="G29" s="112"/>
    </row>
    <row r="30" spans="1:7" x14ac:dyDescent="0.3">
      <c r="A30" s="102"/>
      <c r="B30" s="92"/>
      <c r="C30" s="92"/>
      <c r="D30" s="92"/>
      <c r="E30" s="93"/>
      <c r="F30" s="89"/>
      <c r="G30" s="112"/>
    </row>
    <row r="31" spans="1:7" x14ac:dyDescent="0.3">
      <c r="A31" s="102"/>
      <c r="B31" s="92"/>
      <c r="C31" s="92"/>
      <c r="D31" s="92"/>
      <c r="E31" s="93"/>
      <c r="F31" s="89"/>
      <c r="G31" s="112"/>
    </row>
    <row r="32" spans="1:7" x14ac:dyDescent="0.3">
      <c r="A32" s="102"/>
      <c r="B32" s="92"/>
      <c r="C32" s="92"/>
      <c r="D32" s="92"/>
      <c r="E32" s="93"/>
      <c r="F32" s="89"/>
      <c r="G32" s="112"/>
    </row>
    <row r="33" spans="1:11" x14ac:dyDescent="0.3">
      <c r="A33" s="102"/>
      <c r="B33" s="92"/>
      <c r="C33" s="92"/>
      <c r="D33" s="92"/>
      <c r="E33" s="93"/>
      <c r="F33" s="89"/>
      <c r="G33" s="112"/>
    </row>
    <row r="34" spans="1:11" x14ac:dyDescent="0.3">
      <c r="A34" s="102"/>
      <c r="B34" s="92"/>
      <c r="C34" s="92"/>
      <c r="D34" s="92"/>
      <c r="E34" s="93"/>
      <c r="F34" s="89"/>
      <c r="G34" s="112"/>
    </row>
    <row r="35" spans="1:11" x14ac:dyDescent="0.3">
      <c r="A35" s="102"/>
      <c r="B35" s="92"/>
      <c r="C35" s="92"/>
      <c r="D35" s="92"/>
      <c r="E35" s="93"/>
      <c r="F35" s="89"/>
      <c r="G35" s="112"/>
    </row>
    <row r="36" spans="1:11" x14ac:dyDescent="0.3">
      <c r="A36" s="102"/>
      <c r="B36" s="92"/>
      <c r="C36" s="92"/>
      <c r="D36" s="92"/>
      <c r="E36" s="93"/>
      <c r="F36" s="89"/>
      <c r="G36" s="112"/>
    </row>
    <row r="37" spans="1:11" x14ac:dyDescent="0.3">
      <c r="A37" s="102"/>
      <c r="B37" s="92"/>
      <c r="C37" s="92"/>
      <c r="D37" s="92"/>
      <c r="E37" s="93"/>
      <c r="F37" s="89"/>
      <c r="G37" s="112"/>
    </row>
    <row r="38" spans="1:11" ht="15" thickBot="1" x14ac:dyDescent="0.35">
      <c r="A38" s="103"/>
      <c r="B38" s="92"/>
      <c r="C38" s="92"/>
      <c r="D38" s="92"/>
      <c r="E38" s="94"/>
      <c r="F38" s="91"/>
      <c r="G38" s="113"/>
      <c r="H38" s="117" t="s">
        <v>29</v>
      </c>
      <c r="I38" s="118"/>
      <c r="J38" s="118"/>
      <c r="K38" s="118"/>
    </row>
    <row r="39" spans="1:11" ht="15" thickBot="1" x14ac:dyDescent="0.35">
      <c r="A39" s="18" t="s">
        <v>13</v>
      </c>
      <c r="B39" s="11"/>
      <c r="C39" s="11"/>
      <c r="D39" s="25"/>
      <c r="E39" s="31">
        <f>SUM(E19:E38)</f>
        <v>0</v>
      </c>
      <c r="F39" s="48">
        <f>SUM(F19:F38)</f>
        <v>0</v>
      </c>
      <c r="G39" s="28" t="e">
        <f>(E39+F39)/B6</f>
        <v>#DIV/0!</v>
      </c>
      <c r="H39" s="117"/>
      <c r="I39" s="118"/>
      <c r="J39" s="118"/>
      <c r="K39" s="118"/>
    </row>
    <row r="40" spans="1:11" x14ac:dyDescent="0.3">
      <c r="A40" s="16" t="s">
        <v>14</v>
      </c>
      <c r="B40" s="12"/>
      <c r="C40" s="12"/>
      <c r="D40" s="12"/>
      <c r="E40" s="26"/>
      <c r="F40" s="40"/>
      <c r="G40" s="29"/>
    </row>
    <row r="41" spans="1:11" s="23" customFormat="1" x14ac:dyDescent="0.3">
      <c r="A41" s="104"/>
      <c r="B41" s="85"/>
      <c r="C41" s="85"/>
      <c r="D41" s="85"/>
      <c r="E41" s="86"/>
      <c r="F41" s="87"/>
      <c r="G41" s="114"/>
    </row>
    <row r="42" spans="1:11" s="23" customFormat="1" x14ac:dyDescent="0.3">
      <c r="A42" s="105"/>
      <c r="B42" s="85"/>
      <c r="C42" s="85"/>
      <c r="D42" s="85"/>
      <c r="E42" s="86"/>
      <c r="F42" s="87"/>
      <c r="G42" s="115"/>
    </row>
    <row r="43" spans="1:11" s="23" customFormat="1" x14ac:dyDescent="0.3">
      <c r="A43" s="105"/>
      <c r="B43" s="85"/>
      <c r="C43" s="85"/>
      <c r="D43" s="85"/>
      <c r="E43" s="86"/>
      <c r="F43" s="87"/>
      <c r="G43" s="115"/>
    </row>
    <row r="44" spans="1:11" s="23" customFormat="1" x14ac:dyDescent="0.3">
      <c r="A44" s="105"/>
      <c r="B44" s="85"/>
      <c r="C44" s="85"/>
      <c r="D44" s="85"/>
      <c r="E44" s="86"/>
      <c r="F44" s="87"/>
      <c r="G44" s="115"/>
    </row>
    <row r="45" spans="1:11" s="23" customFormat="1" x14ac:dyDescent="0.3">
      <c r="A45" s="105"/>
      <c r="B45" s="85"/>
      <c r="C45" s="85"/>
      <c r="D45" s="85"/>
      <c r="E45" s="86"/>
      <c r="F45" s="87"/>
      <c r="G45" s="115"/>
    </row>
    <row r="46" spans="1:11" s="23" customFormat="1" x14ac:dyDescent="0.3">
      <c r="A46" s="105"/>
      <c r="B46" s="85"/>
      <c r="C46" s="85"/>
      <c r="D46" s="85"/>
      <c r="E46" s="86"/>
      <c r="F46" s="87"/>
      <c r="G46" s="115"/>
    </row>
    <row r="47" spans="1:11" s="23" customFormat="1" x14ac:dyDescent="0.3">
      <c r="A47" s="105"/>
      <c r="B47" s="85"/>
      <c r="C47" s="85"/>
      <c r="D47" s="85"/>
      <c r="E47" s="86"/>
      <c r="F47" s="87"/>
      <c r="G47" s="115"/>
    </row>
    <row r="48" spans="1:11" s="23" customFormat="1" x14ac:dyDescent="0.3">
      <c r="A48" s="105"/>
      <c r="B48" s="85"/>
      <c r="C48" s="85"/>
      <c r="D48" s="85"/>
      <c r="E48" s="86"/>
      <c r="F48" s="87"/>
      <c r="G48" s="115"/>
    </row>
    <row r="49" spans="1:11" s="23" customFormat="1" x14ac:dyDescent="0.3">
      <c r="A49" s="105"/>
      <c r="B49" s="85"/>
      <c r="C49" s="85"/>
      <c r="D49" s="85"/>
      <c r="E49" s="86"/>
      <c r="F49" s="87"/>
      <c r="G49" s="115"/>
    </row>
    <row r="50" spans="1:11" s="23" customFormat="1" x14ac:dyDescent="0.3">
      <c r="A50" s="105"/>
      <c r="B50" s="85"/>
      <c r="C50" s="85"/>
      <c r="D50" s="85"/>
      <c r="E50" s="86"/>
      <c r="F50" s="87"/>
      <c r="G50" s="115"/>
    </row>
    <row r="51" spans="1:11" x14ac:dyDescent="0.3">
      <c r="A51" s="105"/>
      <c r="B51" s="92"/>
      <c r="C51" s="92"/>
      <c r="D51" s="92"/>
      <c r="E51" s="93"/>
      <c r="F51" s="89"/>
      <c r="G51" s="115"/>
    </row>
    <row r="52" spans="1:11" x14ac:dyDescent="0.3">
      <c r="A52" s="105"/>
      <c r="B52" s="92"/>
      <c r="C52" s="92"/>
      <c r="D52" s="92"/>
      <c r="E52" s="93"/>
      <c r="F52" s="89"/>
      <c r="G52" s="115"/>
    </row>
    <row r="53" spans="1:11" x14ac:dyDescent="0.3">
      <c r="A53" s="105"/>
      <c r="B53" s="92"/>
      <c r="C53" s="92"/>
      <c r="D53" s="92"/>
      <c r="E53" s="93"/>
      <c r="F53" s="89"/>
      <c r="G53" s="115"/>
    </row>
    <row r="54" spans="1:11" x14ac:dyDescent="0.3">
      <c r="A54" s="105"/>
      <c r="B54" s="92"/>
      <c r="C54" s="92"/>
      <c r="D54" s="92"/>
      <c r="E54" s="93"/>
      <c r="F54" s="89"/>
      <c r="G54" s="115"/>
    </row>
    <row r="55" spans="1:11" x14ac:dyDescent="0.3">
      <c r="A55" s="105"/>
      <c r="B55" s="92"/>
      <c r="C55" s="92"/>
      <c r="D55" s="92"/>
      <c r="E55" s="93"/>
      <c r="F55" s="89"/>
      <c r="G55" s="115"/>
    </row>
    <row r="56" spans="1:11" x14ac:dyDescent="0.3">
      <c r="A56" s="105"/>
      <c r="B56" s="92"/>
      <c r="C56" s="92"/>
      <c r="D56" s="92"/>
      <c r="E56" s="93"/>
      <c r="F56" s="89"/>
      <c r="G56" s="115"/>
    </row>
    <row r="57" spans="1:11" x14ac:dyDescent="0.3">
      <c r="A57" s="105"/>
      <c r="B57" s="92"/>
      <c r="C57" s="92"/>
      <c r="D57" s="92"/>
      <c r="E57" s="93"/>
      <c r="F57" s="89"/>
      <c r="G57" s="115"/>
    </row>
    <row r="58" spans="1:11" x14ac:dyDescent="0.3">
      <c r="A58" s="105"/>
      <c r="B58" s="92"/>
      <c r="C58" s="92"/>
      <c r="D58" s="92"/>
      <c r="E58" s="93"/>
      <c r="F58" s="89"/>
      <c r="G58" s="115"/>
    </row>
    <row r="59" spans="1:11" ht="15" thickBot="1" x14ac:dyDescent="0.35">
      <c r="A59" s="106"/>
      <c r="B59" s="92"/>
      <c r="C59" s="92"/>
      <c r="D59" s="92"/>
      <c r="E59" s="94"/>
      <c r="F59" s="91"/>
      <c r="G59" s="116"/>
      <c r="H59" s="117" t="s">
        <v>29</v>
      </c>
      <c r="I59" s="120"/>
      <c r="J59" s="120"/>
      <c r="K59" s="120"/>
    </row>
    <row r="60" spans="1:11" ht="15" thickBot="1" x14ac:dyDescent="0.35">
      <c r="A60" s="18" t="s">
        <v>13</v>
      </c>
      <c r="B60" s="11"/>
      <c r="C60" s="11"/>
      <c r="D60" s="25"/>
      <c r="E60" s="31">
        <f>SUM(E41:E59)</f>
        <v>0</v>
      </c>
      <c r="F60" s="48">
        <f>SUM(F41:F59)</f>
        <v>0</v>
      </c>
      <c r="G60" s="30" t="e">
        <f>(E60+F60)/(B6+B7)</f>
        <v>#DIV/0!</v>
      </c>
      <c r="H60" s="121"/>
      <c r="I60" s="120"/>
      <c r="J60" s="120"/>
      <c r="K60" s="120"/>
    </row>
    <row r="61" spans="1:11" x14ac:dyDescent="0.3">
      <c r="A61" s="19" t="s">
        <v>15</v>
      </c>
      <c r="B61" s="12"/>
      <c r="C61" s="12"/>
      <c r="D61" s="12"/>
      <c r="E61" s="26"/>
      <c r="F61" s="40"/>
      <c r="G61" s="29"/>
    </row>
    <row r="62" spans="1:11" x14ac:dyDescent="0.3">
      <c r="A62" s="107"/>
      <c r="B62" s="85"/>
      <c r="C62" s="85"/>
      <c r="D62" s="85"/>
      <c r="E62" s="86"/>
      <c r="F62" s="87"/>
      <c r="G62" s="114"/>
    </row>
    <row r="63" spans="1:11" x14ac:dyDescent="0.3">
      <c r="A63" s="108"/>
      <c r="B63" s="85"/>
      <c r="C63" s="85"/>
      <c r="D63" s="85"/>
      <c r="E63" s="86"/>
      <c r="F63" s="87"/>
      <c r="G63" s="115"/>
    </row>
    <row r="64" spans="1:11" x14ac:dyDescent="0.3">
      <c r="A64" s="108"/>
      <c r="B64" s="85"/>
      <c r="C64" s="85"/>
      <c r="D64" s="85"/>
      <c r="E64" s="86"/>
      <c r="F64" s="87"/>
      <c r="G64" s="115"/>
    </row>
    <row r="65" spans="1:7" x14ac:dyDescent="0.3">
      <c r="A65" s="108"/>
      <c r="B65" s="85"/>
      <c r="C65" s="85"/>
      <c r="D65" s="85"/>
      <c r="E65" s="86"/>
      <c r="F65" s="87"/>
      <c r="G65" s="115"/>
    </row>
    <row r="66" spans="1:7" x14ac:dyDescent="0.3">
      <c r="A66" s="108"/>
      <c r="B66" s="85"/>
      <c r="C66" s="85"/>
      <c r="D66" s="85"/>
      <c r="E66" s="86"/>
      <c r="F66" s="87"/>
      <c r="G66" s="115"/>
    </row>
    <row r="67" spans="1:7" x14ac:dyDescent="0.3">
      <c r="A67" s="108"/>
      <c r="B67" s="85"/>
      <c r="C67" s="85"/>
      <c r="D67" s="85"/>
      <c r="E67" s="86"/>
      <c r="F67" s="87"/>
      <c r="G67" s="115"/>
    </row>
    <row r="68" spans="1:7" x14ac:dyDescent="0.3">
      <c r="A68" s="108"/>
      <c r="B68" s="85"/>
      <c r="C68" s="85"/>
      <c r="D68" s="85"/>
      <c r="E68" s="86"/>
      <c r="F68" s="87"/>
      <c r="G68" s="115"/>
    </row>
    <row r="69" spans="1:7" x14ac:dyDescent="0.3">
      <c r="A69" s="108"/>
      <c r="B69" s="85"/>
      <c r="C69" s="85"/>
      <c r="D69" s="85"/>
      <c r="E69" s="86"/>
      <c r="F69" s="87"/>
      <c r="G69" s="115"/>
    </row>
    <row r="70" spans="1:7" x14ac:dyDescent="0.3">
      <c r="A70" s="108"/>
      <c r="B70" s="85"/>
      <c r="C70" s="85"/>
      <c r="D70" s="85"/>
      <c r="E70" s="86"/>
      <c r="F70" s="87"/>
      <c r="G70" s="115"/>
    </row>
    <row r="71" spans="1:7" x14ac:dyDescent="0.3">
      <c r="A71" s="108"/>
      <c r="B71" s="85"/>
      <c r="C71" s="85"/>
      <c r="D71" s="85"/>
      <c r="E71" s="86"/>
      <c r="F71" s="87"/>
      <c r="G71" s="115"/>
    </row>
    <row r="72" spans="1:7" x14ac:dyDescent="0.3">
      <c r="A72" s="108"/>
      <c r="B72" s="85"/>
      <c r="C72" s="85"/>
      <c r="D72" s="85"/>
      <c r="E72" s="86"/>
      <c r="F72" s="87"/>
      <c r="G72" s="115"/>
    </row>
    <row r="73" spans="1:7" x14ac:dyDescent="0.3">
      <c r="A73" s="108"/>
      <c r="B73" s="85"/>
      <c r="C73" s="85"/>
      <c r="D73" s="85"/>
      <c r="E73" s="86"/>
      <c r="F73" s="87"/>
      <c r="G73" s="115"/>
    </row>
    <row r="74" spans="1:7" x14ac:dyDescent="0.3">
      <c r="A74" s="108"/>
      <c r="B74" s="85"/>
      <c r="C74" s="85"/>
      <c r="D74" s="85"/>
      <c r="E74" s="86"/>
      <c r="F74" s="87"/>
      <c r="G74" s="115"/>
    </row>
    <row r="75" spans="1:7" x14ac:dyDescent="0.3">
      <c r="A75" s="108"/>
      <c r="B75" s="85"/>
      <c r="C75" s="85"/>
      <c r="D75" s="85"/>
      <c r="E75" s="86"/>
      <c r="F75" s="87"/>
      <c r="G75" s="115"/>
    </row>
    <row r="76" spans="1:7" x14ac:dyDescent="0.3">
      <c r="A76" s="108"/>
      <c r="B76" s="85"/>
      <c r="C76" s="85"/>
      <c r="D76" s="85"/>
      <c r="E76" s="86"/>
      <c r="F76" s="87"/>
      <c r="G76" s="115"/>
    </row>
    <row r="77" spans="1:7" x14ac:dyDescent="0.3">
      <c r="A77" s="108"/>
      <c r="B77" s="85"/>
      <c r="C77" s="85"/>
      <c r="D77" s="85"/>
      <c r="E77" s="86"/>
      <c r="F77" s="87"/>
      <c r="G77" s="115"/>
    </row>
    <row r="78" spans="1:7" x14ac:dyDescent="0.3">
      <c r="A78" s="108"/>
      <c r="B78" s="85"/>
      <c r="C78" s="85"/>
      <c r="D78" s="85"/>
      <c r="E78" s="86"/>
      <c r="F78" s="87"/>
      <c r="G78" s="115"/>
    </row>
    <row r="79" spans="1:7" x14ac:dyDescent="0.3">
      <c r="A79" s="108"/>
      <c r="B79" s="85"/>
      <c r="C79" s="85"/>
      <c r="D79" s="85"/>
      <c r="E79" s="86"/>
      <c r="F79" s="87"/>
      <c r="G79" s="115"/>
    </row>
    <row r="80" spans="1:7" s="23" customFormat="1" x14ac:dyDescent="0.3">
      <c r="A80" s="108"/>
      <c r="B80" s="85"/>
      <c r="C80" s="85"/>
      <c r="D80" s="85"/>
      <c r="E80" s="88"/>
      <c r="F80" s="89"/>
      <c r="G80" s="115"/>
    </row>
    <row r="81" spans="1:11" s="23" customFormat="1" ht="15" thickBot="1" x14ac:dyDescent="0.35">
      <c r="A81" s="109"/>
      <c r="B81" s="85"/>
      <c r="C81" s="85"/>
      <c r="D81" s="85"/>
      <c r="E81" s="90"/>
      <c r="F81" s="91"/>
      <c r="G81" s="116"/>
      <c r="H81" s="119" t="s">
        <v>30</v>
      </c>
      <c r="I81" s="118"/>
      <c r="J81" s="118"/>
      <c r="K81" s="118"/>
    </row>
    <row r="82" spans="1:11" ht="15" thickBot="1" x14ac:dyDescent="0.35">
      <c r="A82" s="24" t="s">
        <v>13</v>
      </c>
      <c r="B82" s="22"/>
      <c r="C82" s="22"/>
      <c r="D82" s="27"/>
      <c r="E82" s="31">
        <f>SUM(E62:E81)</f>
        <v>0</v>
      </c>
      <c r="F82" s="48">
        <f>SUM(F62:F81)</f>
        <v>0</v>
      </c>
      <c r="G82" s="50" t="e">
        <f>(E82+F82)/(B6+B7)</f>
        <v>#DIV/0!</v>
      </c>
      <c r="H82" s="117"/>
      <c r="I82" s="118"/>
      <c r="J82" s="118"/>
      <c r="K82" s="118"/>
    </row>
    <row r="83" spans="1:11" ht="15" thickBot="1" x14ac:dyDescent="0.35">
      <c r="A83" s="20" t="s">
        <v>12</v>
      </c>
      <c r="B83" s="21"/>
      <c r="C83" s="21"/>
      <c r="D83" s="21"/>
      <c r="E83" s="49">
        <f>SUM(E39,E60,E82)</f>
        <v>0</v>
      </c>
      <c r="F83" s="49">
        <f>SUM(F39,F60,F82)</f>
        <v>0</v>
      </c>
      <c r="G83" s="49" t="e">
        <f>(E83+F83)/(B6+B7)</f>
        <v>#DIV/0!</v>
      </c>
      <c r="H83" s="75"/>
      <c r="I83" s="74"/>
      <c r="J83" s="74"/>
      <c r="K83" s="74"/>
    </row>
  </sheetData>
  <sheetProtection algorithmName="SHA-512" hashValue="/RstRx7gPLl+SSMYKggUoGBLmBEDFf6mWdbPZXdRWqdfjo+G994ay/8nchZC0tTHHXkC20epWadEKRjbw9mDgg==" saltValue="xufwQRMfEJOdP2n7n6BX7A==" spinCount="100000" sheet="1" objects="1" scenarios="1"/>
  <mergeCells count="10">
    <mergeCell ref="H38:K39"/>
    <mergeCell ref="G41:G59"/>
    <mergeCell ref="H59:K60"/>
    <mergeCell ref="G62:G81"/>
    <mergeCell ref="H81:K82"/>
    <mergeCell ref="E6:G7"/>
    <mergeCell ref="A19:A38"/>
    <mergeCell ref="A41:A59"/>
    <mergeCell ref="A62:A81"/>
    <mergeCell ref="G19:G38"/>
  </mergeCells>
  <conditionalFormatting sqref="D13">
    <cfRule type="cellIs" dxfId="2" priority="2" operator="lessThan">
      <formula>0</formula>
    </cfRule>
  </conditionalFormatting>
  <conditionalFormatting sqref="D12">
    <cfRule type="cellIs" dxfId="1" priority="1" operator="greaterThan">
      <formula>"($B$6+$B$7)*50"</formula>
    </cfRule>
  </conditionalFormatting>
  <pageMargins left="0.7" right="0.7" top="0.26" bottom="0.28000000000000003" header="0.19" footer="0.21"/>
  <pageSetup paperSize="9" scale="44" orientation="landscape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xr:uid="{00000000-0002-0000-0200-000000000000}">
          <x14:formula1>
            <xm:f>Tabelle1!$A$2:$A$327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zoomScaleNormal="100" workbookViewId="0">
      <selection activeCell="F3" sqref="F3:G3"/>
    </sheetView>
  </sheetViews>
  <sheetFormatPr baseColWidth="10" defaultRowHeight="14.4" x14ac:dyDescent="0.3"/>
  <cols>
    <col min="2" max="2" width="16.44140625" bestFit="1" customWidth="1"/>
    <col min="3" max="3" width="16.44140625" style="10" customWidth="1"/>
    <col min="4" max="4" width="16.33203125" bestFit="1" customWidth="1"/>
    <col min="5" max="5" width="16.33203125" style="10" customWidth="1"/>
    <col min="6" max="6" width="18.33203125" customWidth="1"/>
    <col min="7" max="7" width="18.33203125" style="10" customWidth="1"/>
  </cols>
  <sheetData>
    <row r="1" spans="1:8" ht="18" customHeight="1" x14ac:dyDescent="0.3">
      <c r="A1" s="70" t="s">
        <v>17</v>
      </c>
    </row>
    <row r="2" spans="1:8" ht="18" customHeight="1" thickBot="1" x14ac:dyDescent="0.35"/>
    <row r="3" spans="1:8" ht="18" customHeight="1" x14ac:dyDescent="0.3">
      <c r="B3" s="126" t="s">
        <v>692</v>
      </c>
      <c r="C3" s="127"/>
      <c r="D3" s="126" t="s">
        <v>693</v>
      </c>
      <c r="E3" s="128"/>
      <c r="F3" s="129" t="s">
        <v>694</v>
      </c>
      <c r="G3" s="128"/>
      <c r="H3" s="33"/>
    </row>
    <row r="4" spans="1:8" s="10" customFormat="1" ht="18" customHeight="1" thickBot="1" x14ac:dyDescent="0.35">
      <c r="B4" s="63" t="s">
        <v>24</v>
      </c>
      <c r="C4" s="65" t="s">
        <v>25</v>
      </c>
      <c r="D4" s="63" t="s">
        <v>24</v>
      </c>
      <c r="E4" s="64" t="s">
        <v>25</v>
      </c>
      <c r="F4" s="66" t="s">
        <v>24</v>
      </c>
      <c r="G4" s="64" t="s">
        <v>25</v>
      </c>
      <c r="H4" s="33"/>
    </row>
    <row r="5" spans="1:8" ht="18" customHeight="1" x14ac:dyDescent="0.3">
      <c r="A5" s="60" t="s">
        <v>18</v>
      </c>
      <c r="B5" s="59">
        <f>'Abiturjahrgang 2023_2026'!E39</f>
        <v>0</v>
      </c>
      <c r="C5" s="51">
        <f>'Abiturjahrgang 2023_2026'!F39</f>
        <v>0</v>
      </c>
      <c r="D5" s="68">
        <f>'Abiturjahrgang 2024_2027'!E39</f>
        <v>0</v>
      </c>
      <c r="E5" s="69">
        <f>'Abiturjahrgang 2024_2027'!F39</f>
        <v>0</v>
      </c>
      <c r="F5" s="59">
        <f>'Abiturjahrgang 2025_2028'!E39</f>
        <v>0</v>
      </c>
      <c r="G5" s="52">
        <f>'Abiturjahrgang 2025_2028'!F39</f>
        <v>0</v>
      </c>
      <c r="H5" s="34"/>
    </row>
    <row r="6" spans="1:8" ht="18" customHeight="1" x14ac:dyDescent="0.3">
      <c r="A6" s="61" t="s">
        <v>19</v>
      </c>
      <c r="B6" s="59">
        <f>'Abiturjahrgang 2023_2026'!E60</f>
        <v>0</v>
      </c>
      <c r="C6" s="51">
        <f>'Abiturjahrgang 2023_2026'!F60</f>
        <v>0</v>
      </c>
      <c r="D6" s="68">
        <f>'Abiturjahrgang 2024_2027'!E60</f>
        <v>0</v>
      </c>
      <c r="E6" s="69">
        <f>'Abiturjahrgang 2024_2027'!F60</f>
        <v>0</v>
      </c>
      <c r="F6" s="59">
        <f>'Abiturjahrgang 2025_2028'!E60</f>
        <v>0</v>
      </c>
      <c r="G6" s="52">
        <f>'Abiturjahrgang 2025_2028'!F60</f>
        <v>0</v>
      </c>
      <c r="H6" s="34"/>
    </row>
    <row r="7" spans="1:8" ht="18" customHeight="1" thickBot="1" x14ac:dyDescent="0.35">
      <c r="A7" s="62" t="s">
        <v>20</v>
      </c>
      <c r="B7" s="59">
        <f>'Abiturjahrgang 2023_2026'!E82</f>
        <v>0</v>
      </c>
      <c r="C7" s="51">
        <f>'Abiturjahrgang 2023_2026'!F82</f>
        <v>0</v>
      </c>
      <c r="D7" s="68">
        <f>'Abiturjahrgang 2024_2027'!E82</f>
        <v>0</v>
      </c>
      <c r="E7" s="69">
        <f>'Abiturjahrgang 2024_2027'!F82</f>
        <v>0</v>
      </c>
      <c r="F7" s="59">
        <f>'Abiturjahrgang 2025_2028'!E82</f>
        <v>0</v>
      </c>
      <c r="G7" s="52">
        <f>'Abiturjahrgang 2025_2028'!F82</f>
        <v>0</v>
      </c>
      <c r="H7" s="34"/>
    </row>
    <row r="8" spans="1:8" ht="18" customHeight="1" thickBot="1" x14ac:dyDescent="0.35">
      <c r="A8" s="56" t="s">
        <v>26</v>
      </c>
      <c r="B8" s="53">
        <f>SUM(B5:B7)</f>
        <v>0</v>
      </c>
      <c r="C8" s="54">
        <f>SUM(C5:C7)</f>
        <v>0</v>
      </c>
      <c r="D8" s="53">
        <f t="shared" ref="D8:F8" si="0">SUM(D5:D7)</f>
        <v>0</v>
      </c>
      <c r="E8" s="55">
        <f>SUM(E5:E7)</f>
        <v>0</v>
      </c>
      <c r="F8" s="67">
        <f t="shared" si="0"/>
        <v>0</v>
      </c>
      <c r="G8" s="55">
        <f>SUM(G5:G7)</f>
        <v>0</v>
      </c>
    </row>
    <row r="9" spans="1:8" ht="18" customHeight="1" thickBot="1" x14ac:dyDescent="0.35">
      <c r="A9" s="57" t="s">
        <v>27</v>
      </c>
      <c r="B9" s="130">
        <f>SUM(B8:C8)</f>
        <v>0</v>
      </c>
      <c r="C9" s="131"/>
      <c r="D9" s="130">
        <f>SUM(D8:E8)</f>
        <v>0</v>
      </c>
      <c r="E9" s="132"/>
      <c r="F9" s="133">
        <f>SUM(F8:G8)</f>
        <v>0</v>
      </c>
      <c r="G9" s="132"/>
    </row>
    <row r="10" spans="1:8" ht="18" customHeight="1" thickBot="1" x14ac:dyDescent="0.35">
      <c r="A10" s="58" t="s">
        <v>28</v>
      </c>
      <c r="B10" s="123" t="e">
        <f>'Abiturjahrgang 2023_2026'!G83</f>
        <v>#DIV/0!</v>
      </c>
      <c r="C10" s="124"/>
      <c r="D10" s="123" t="e">
        <f>'Abiturjahrgang 2024_2027'!G83</f>
        <v>#DIV/0!</v>
      </c>
      <c r="E10" s="125"/>
      <c r="F10" s="123" t="e">
        <f>'Abiturjahrgang 2025_2028'!G83</f>
        <v>#DIV/0!</v>
      </c>
      <c r="G10" s="125"/>
    </row>
  </sheetData>
  <sheetProtection algorithmName="SHA-512" hashValue="SidCQFWn44zAs/WhQ7A0tnJLQ4e2b5c5wi0echSfNfZ6jcSEK2+zEFGEnNN9swikSYrui0+3Xa2STKC/HAYmAw==" saltValue="WCmRU3YeOvdv2Y3FijdmdQ==" spinCount="100000" sheet="1" objects="1" scenarios="1"/>
  <mergeCells count="9">
    <mergeCell ref="B10:C10"/>
    <mergeCell ref="D10:E10"/>
    <mergeCell ref="F10:G10"/>
    <mergeCell ref="B3:C3"/>
    <mergeCell ref="D3:E3"/>
    <mergeCell ref="F3:G3"/>
    <mergeCell ref="B9:C9"/>
    <mergeCell ref="D9:E9"/>
    <mergeCell ref="F9:G9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27"/>
  <sheetViews>
    <sheetView workbookViewId="0">
      <selection activeCell="B9" sqref="B9"/>
    </sheetView>
  </sheetViews>
  <sheetFormatPr baseColWidth="10" defaultRowHeight="14.4" x14ac:dyDescent="0.3"/>
  <cols>
    <col min="1" max="1" width="8.44140625" style="10" bestFit="1" customWidth="1"/>
    <col min="2" max="2" width="52.33203125" style="10" bestFit="1" customWidth="1"/>
  </cols>
  <sheetData>
    <row r="1" spans="1:2" x14ac:dyDescent="0.3">
      <c r="A1" s="95" t="s">
        <v>36</v>
      </c>
      <c r="B1" s="95" t="s">
        <v>37</v>
      </c>
    </row>
    <row r="2" spans="1:2" x14ac:dyDescent="0.3">
      <c r="A2" s="96" t="s">
        <v>38</v>
      </c>
      <c r="B2" s="96" t="s">
        <v>39</v>
      </c>
    </row>
    <row r="3" spans="1:2" x14ac:dyDescent="0.3">
      <c r="A3" s="96" t="s">
        <v>40</v>
      </c>
      <c r="B3" s="96" t="s">
        <v>41</v>
      </c>
    </row>
    <row r="4" spans="1:2" x14ac:dyDescent="0.3">
      <c r="A4" s="96" t="s">
        <v>42</v>
      </c>
      <c r="B4" s="96" t="s">
        <v>43</v>
      </c>
    </row>
    <row r="5" spans="1:2" x14ac:dyDescent="0.3">
      <c r="A5" s="96" t="s">
        <v>44</v>
      </c>
      <c r="B5" s="96" t="s">
        <v>45</v>
      </c>
    </row>
    <row r="6" spans="1:2" x14ac:dyDescent="0.3">
      <c r="A6" s="96" t="s">
        <v>46</v>
      </c>
      <c r="B6" s="96" t="s">
        <v>47</v>
      </c>
    </row>
    <row r="7" spans="1:2" x14ac:dyDescent="0.3">
      <c r="A7" s="96" t="s">
        <v>48</v>
      </c>
      <c r="B7" s="96" t="s">
        <v>49</v>
      </c>
    </row>
    <row r="8" spans="1:2" x14ac:dyDescent="0.3">
      <c r="A8" s="96" t="s">
        <v>50</v>
      </c>
      <c r="B8" s="96" t="s">
        <v>51</v>
      </c>
    </row>
    <row r="9" spans="1:2" x14ac:dyDescent="0.3">
      <c r="A9" s="96" t="s">
        <v>52</v>
      </c>
      <c r="B9" s="96" t="s">
        <v>53</v>
      </c>
    </row>
    <row r="10" spans="1:2" x14ac:dyDescent="0.3">
      <c r="A10" s="96" t="s">
        <v>54</v>
      </c>
      <c r="B10" s="96" t="s">
        <v>55</v>
      </c>
    </row>
    <row r="11" spans="1:2" x14ac:dyDescent="0.3">
      <c r="A11" s="96" t="s">
        <v>56</v>
      </c>
      <c r="B11" s="96" t="s">
        <v>57</v>
      </c>
    </row>
    <row r="12" spans="1:2" x14ac:dyDescent="0.3">
      <c r="A12" s="96" t="s">
        <v>58</v>
      </c>
      <c r="B12" s="96" t="s">
        <v>59</v>
      </c>
    </row>
    <row r="13" spans="1:2" x14ac:dyDescent="0.3">
      <c r="A13" s="96" t="s">
        <v>60</v>
      </c>
      <c r="B13" s="96" t="s">
        <v>61</v>
      </c>
    </row>
    <row r="14" spans="1:2" x14ac:dyDescent="0.3">
      <c r="A14" s="96" t="s">
        <v>62</v>
      </c>
      <c r="B14" s="96" t="s">
        <v>63</v>
      </c>
    </row>
    <row r="15" spans="1:2" x14ac:dyDescent="0.3">
      <c r="A15" s="96" t="s">
        <v>64</v>
      </c>
      <c r="B15" s="96" t="s">
        <v>65</v>
      </c>
    </row>
    <row r="16" spans="1:2" x14ac:dyDescent="0.3">
      <c r="A16" s="96" t="s">
        <v>66</v>
      </c>
      <c r="B16" s="96" t="s">
        <v>67</v>
      </c>
    </row>
    <row r="17" spans="1:2" x14ac:dyDescent="0.3">
      <c r="A17" s="96" t="s">
        <v>68</v>
      </c>
      <c r="B17" s="96" t="s">
        <v>69</v>
      </c>
    </row>
    <row r="18" spans="1:2" x14ac:dyDescent="0.3">
      <c r="A18" s="96" t="s">
        <v>70</v>
      </c>
      <c r="B18" s="96" t="s">
        <v>71</v>
      </c>
    </row>
    <row r="19" spans="1:2" x14ac:dyDescent="0.3">
      <c r="A19" s="96" t="s">
        <v>72</v>
      </c>
      <c r="B19" s="96" t="s">
        <v>73</v>
      </c>
    </row>
    <row r="20" spans="1:2" x14ac:dyDescent="0.3">
      <c r="A20" s="96" t="s">
        <v>74</v>
      </c>
      <c r="B20" s="96" t="s">
        <v>75</v>
      </c>
    </row>
    <row r="21" spans="1:2" x14ac:dyDescent="0.3">
      <c r="A21" s="96" t="s">
        <v>76</v>
      </c>
      <c r="B21" s="96" t="s">
        <v>77</v>
      </c>
    </row>
    <row r="22" spans="1:2" x14ac:dyDescent="0.3">
      <c r="A22" s="96" t="s">
        <v>78</v>
      </c>
      <c r="B22" s="96" t="s">
        <v>79</v>
      </c>
    </row>
    <row r="23" spans="1:2" x14ac:dyDescent="0.3">
      <c r="A23" s="96" t="s">
        <v>80</v>
      </c>
      <c r="B23" s="96" t="s">
        <v>81</v>
      </c>
    </row>
    <row r="24" spans="1:2" x14ac:dyDescent="0.3">
      <c r="A24" s="96" t="s">
        <v>82</v>
      </c>
      <c r="B24" s="96" t="s">
        <v>83</v>
      </c>
    </row>
    <row r="25" spans="1:2" x14ac:dyDescent="0.3">
      <c r="A25" s="96" t="s">
        <v>84</v>
      </c>
      <c r="B25" s="96" t="s">
        <v>85</v>
      </c>
    </row>
    <row r="26" spans="1:2" x14ac:dyDescent="0.3">
      <c r="A26" s="96" t="s">
        <v>86</v>
      </c>
      <c r="B26" s="96" t="s">
        <v>87</v>
      </c>
    </row>
    <row r="27" spans="1:2" x14ac:dyDescent="0.3">
      <c r="A27" s="96" t="s">
        <v>88</v>
      </c>
      <c r="B27" s="96" t="s">
        <v>89</v>
      </c>
    </row>
    <row r="28" spans="1:2" x14ac:dyDescent="0.3">
      <c r="A28" s="96" t="s">
        <v>90</v>
      </c>
      <c r="B28" s="96" t="s">
        <v>91</v>
      </c>
    </row>
    <row r="29" spans="1:2" x14ac:dyDescent="0.3">
      <c r="A29" s="96" t="s">
        <v>92</v>
      </c>
      <c r="B29" s="96" t="s">
        <v>93</v>
      </c>
    </row>
    <row r="30" spans="1:2" x14ac:dyDescent="0.3">
      <c r="A30" s="96" t="s">
        <v>94</v>
      </c>
      <c r="B30" s="96" t="s">
        <v>95</v>
      </c>
    </row>
    <row r="31" spans="1:2" x14ac:dyDescent="0.3">
      <c r="A31" s="96" t="s">
        <v>96</v>
      </c>
      <c r="B31" s="96" t="s">
        <v>97</v>
      </c>
    </row>
    <row r="32" spans="1:2" x14ac:dyDescent="0.3">
      <c r="A32" s="96" t="s">
        <v>98</v>
      </c>
      <c r="B32" s="96" t="s">
        <v>99</v>
      </c>
    </row>
    <row r="33" spans="1:2" x14ac:dyDescent="0.3">
      <c r="A33" s="96" t="s">
        <v>100</v>
      </c>
      <c r="B33" s="96" t="s">
        <v>101</v>
      </c>
    </row>
    <row r="34" spans="1:2" x14ac:dyDescent="0.3">
      <c r="A34" s="96" t="s">
        <v>102</v>
      </c>
      <c r="B34" s="96" t="s">
        <v>103</v>
      </c>
    </row>
    <row r="35" spans="1:2" x14ac:dyDescent="0.3">
      <c r="A35" s="96" t="s">
        <v>104</v>
      </c>
      <c r="B35" s="96" t="s">
        <v>105</v>
      </c>
    </row>
    <row r="36" spans="1:2" x14ac:dyDescent="0.3">
      <c r="A36" s="96" t="s">
        <v>106</v>
      </c>
      <c r="B36" s="96" t="s">
        <v>107</v>
      </c>
    </row>
    <row r="37" spans="1:2" x14ac:dyDescent="0.3">
      <c r="A37" s="96" t="s">
        <v>108</v>
      </c>
      <c r="B37" s="96" t="s">
        <v>109</v>
      </c>
    </row>
    <row r="38" spans="1:2" x14ac:dyDescent="0.3">
      <c r="A38" s="96" t="s">
        <v>110</v>
      </c>
      <c r="B38" s="96" t="s">
        <v>111</v>
      </c>
    </row>
    <row r="39" spans="1:2" x14ac:dyDescent="0.3">
      <c r="A39" s="96" t="s">
        <v>112</v>
      </c>
      <c r="B39" s="96" t="s">
        <v>113</v>
      </c>
    </row>
    <row r="40" spans="1:2" x14ac:dyDescent="0.3">
      <c r="A40" s="96" t="s">
        <v>114</v>
      </c>
      <c r="B40" s="96" t="s">
        <v>115</v>
      </c>
    </row>
    <row r="41" spans="1:2" x14ac:dyDescent="0.3">
      <c r="A41" s="96" t="s">
        <v>116</v>
      </c>
      <c r="B41" s="96" t="s">
        <v>117</v>
      </c>
    </row>
    <row r="42" spans="1:2" x14ac:dyDescent="0.3">
      <c r="A42" s="96" t="s">
        <v>118</v>
      </c>
      <c r="B42" s="96" t="s">
        <v>119</v>
      </c>
    </row>
    <row r="43" spans="1:2" x14ac:dyDescent="0.3">
      <c r="A43" s="96" t="s">
        <v>120</v>
      </c>
      <c r="B43" s="96" t="s">
        <v>121</v>
      </c>
    </row>
    <row r="44" spans="1:2" x14ac:dyDescent="0.3">
      <c r="A44" s="96" t="s">
        <v>122</v>
      </c>
      <c r="B44" s="96" t="s">
        <v>123</v>
      </c>
    </row>
    <row r="45" spans="1:2" x14ac:dyDescent="0.3">
      <c r="A45" s="96" t="s">
        <v>124</v>
      </c>
      <c r="B45" s="96" t="s">
        <v>125</v>
      </c>
    </row>
    <row r="46" spans="1:2" x14ac:dyDescent="0.3">
      <c r="A46" s="96" t="s">
        <v>126</v>
      </c>
      <c r="B46" s="96" t="s">
        <v>127</v>
      </c>
    </row>
    <row r="47" spans="1:2" x14ac:dyDescent="0.3">
      <c r="A47" s="96" t="s">
        <v>128</v>
      </c>
      <c r="B47" s="96" t="s">
        <v>129</v>
      </c>
    </row>
    <row r="48" spans="1:2" x14ac:dyDescent="0.3">
      <c r="A48" s="96" t="s">
        <v>130</v>
      </c>
      <c r="B48" s="96" t="s">
        <v>131</v>
      </c>
    </row>
    <row r="49" spans="1:2" x14ac:dyDescent="0.3">
      <c r="A49" s="96" t="s">
        <v>132</v>
      </c>
      <c r="B49" s="96" t="s">
        <v>133</v>
      </c>
    </row>
    <row r="50" spans="1:2" x14ac:dyDescent="0.3">
      <c r="A50" s="96" t="s">
        <v>134</v>
      </c>
      <c r="B50" s="96" t="s">
        <v>135</v>
      </c>
    </row>
    <row r="51" spans="1:2" x14ac:dyDescent="0.3">
      <c r="A51" s="96" t="s">
        <v>136</v>
      </c>
      <c r="B51" s="96" t="s">
        <v>137</v>
      </c>
    </row>
    <row r="52" spans="1:2" x14ac:dyDescent="0.3">
      <c r="A52" s="96" t="s">
        <v>138</v>
      </c>
      <c r="B52" s="96" t="s">
        <v>139</v>
      </c>
    </row>
    <row r="53" spans="1:2" x14ac:dyDescent="0.3">
      <c r="A53" s="96" t="s">
        <v>140</v>
      </c>
      <c r="B53" s="96" t="s">
        <v>141</v>
      </c>
    </row>
    <row r="54" spans="1:2" x14ac:dyDescent="0.3">
      <c r="A54" s="96" t="s">
        <v>142</v>
      </c>
      <c r="B54" s="96" t="s">
        <v>143</v>
      </c>
    </row>
    <row r="55" spans="1:2" x14ac:dyDescent="0.3">
      <c r="A55" s="96" t="s">
        <v>144</v>
      </c>
      <c r="B55" s="96" t="s">
        <v>145</v>
      </c>
    </row>
    <row r="56" spans="1:2" x14ac:dyDescent="0.3">
      <c r="A56" s="96" t="s">
        <v>146</v>
      </c>
      <c r="B56" s="96" t="s">
        <v>147</v>
      </c>
    </row>
    <row r="57" spans="1:2" x14ac:dyDescent="0.3">
      <c r="A57" s="96" t="s">
        <v>148</v>
      </c>
      <c r="B57" s="96" t="s">
        <v>149</v>
      </c>
    </row>
    <row r="58" spans="1:2" x14ac:dyDescent="0.3">
      <c r="A58" s="96" t="s">
        <v>150</v>
      </c>
      <c r="B58" s="96" t="s">
        <v>151</v>
      </c>
    </row>
    <row r="59" spans="1:2" x14ac:dyDescent="0.3">
      <c r="A59" s="96" t="s">
        <v>152</v>
      </c>
      <c r="B59" s="96" t="s">
        <v>153</v>
      </c>
    </row>
    <row r="60" spans="1:2" x14ac:dyDescent="0.3">
      <c r="A60" s="96" t="s">
        <v>154</v>
      </c>
      <c r="B60" s="96" t="s">
        <v>155</v>
      </c>
    </row>
    <row r="61" spans="1:2" x14ac:dyDescent="0.3">
      <c r="A61" s="96" t="s">
        <v>156</v>
      </c>
      <c r="B61" s="96" t="s">
        <v>157</v>
      </c>
    </row>
    <row r="62" spans="1:2" x14ac:dyDescent="0.3">
      <c r="A62" s="96" t="s">
        <v>158</v>
      </c>
      <c r="B62" s="96" t="s">
        <v>159</v>
      </c>
    </row>
    <row r="63" spans="1:2" x14ac:dyDescent="0.3">
      <c r="A63" s="96" t="s">
        <v>160</v>
      </c>
      <c r="B63" s="96" t="s">
        <v>161</v>
      </c>
    </row>
    <row r="64" spans="1:2" x14ac:dyDescent="0.3">
      <c r="A64" s="96" t="s">
        <v>162</v>
      </c>
      <c r="B64" s="96" t="s">
        <v>163</v>
      </c>
    </row>
    <row r="65" spans="1:2" x14ac:dyDescent="0.3">
      <c r="A65" s="96" t="s">
        <v>164</v>
      </c>
      <c r="B65" s="96" t="s">
        <v>165</v>
      </c>
    </row>
    <row r="66" spans="1:2" x14ac:dyDescent="0.3">
      <c r="A66" s="96" t="s">
        <v>166</v>
      </c>
      <c r="B66" s="96" t="s">
        <v>167</v>
      </c>
    </row>
    <row r="67" spans="1:2" x14ac:dyDescent="0.3">
      <c r="A67" s="96" t="s">
        <v>168</v>
      </c>
      <c r="B67" s="96" t="s">
        <v>169</v>
      </c>
    </row>
    <row r="68" spans="1:2" x14ac:dyDescent="0.3">
      <c r="A68" s="96" t="s">
        <v>170</v>
      </c>
      <c r="B68" s="96" t="s">
        <v>171</v>
      </c>
    </row>
    <row r="69" spans="1:2" x14ac:dyDescent="0.3">
      <c r="A69" s="96" t="s">
        <v>172</v>
      </c>
      <c r="B69" s="96" t="s">
        <v>173</v>
      </c>
    </row>
    <row r="70" spans="1:2" x14ac:dyDescent="0.3">
      <c r="A70" s="96" t="s">
        <v>174</v>
      </c>
      <c r="B70" s="96" t="s">
        <v>175</v>
      </c>
    </row>
    <row r="71" spans="1:2" x14ac:dyDescent="0.3">
      <c r="A71" s="96" t="s">
        <v>176</v>
      </c>
      <c r="B71" s="96" t="s">
        <v>177</v>
      </c>
    </row>
    <row r="72" spans="1:2" x14ac:dyDescent="0.3">
      <c r="A72" s="96" t="s">
        <v>178</v>
      </c>
      <c r="B72" s="96" t="s">
        <v>179</v>
      </c>
    </row>
    <row r="73" spans="1:2" x14ac:dyDescent="0.3">
      <c r="A73" s="96" t="s">
        <v>180</v>
      </c>
      <c r="B73" s="96" t="s">
        <v>181</v>
      </c>
    </row>
    <row r="74" spans="1:2" x14ac:dyDescent="0.3">
      <c r="A74" s="96" t="s">
        <v>182</v>
      </c>
      <c r="B74" s="96" t="s">
        <v>183</v>
      </c>
    </row>
    <row r="75" spans="1:2" x14ac:dyDescent="0.3">
      <c r="A75" s="96" t="s">
        <v>184</v>
      </c>
      <c r="B75" s="96" t="s">
        <v>185</v>
      </c>
    </row>
    <row r="76" spans="1:2" x14ac:dyDescent="0.3">
      <c r="A76" s="96" t="s">
        <v>186</v>
      </c>
      <c r="B76" s="96" t="s">
        <v>187</v>
      </c>
    </row>
    <row r="77" spans="1:2" x14ac:dyDescent="0.3">
      <c r="A77" s="96" t="s">
        <v>188</v>
      </c>
      <c r="B77" s="96" t="s">
        <v>189</v>
      </c>
    </row>
    <row r="78" spans="1:2" x14ac:dyDescent="0.3">
      <c r="A78" s="96" t="s">
        <v>190</v>
      </c>
      <c r="B78" s="96" t="s">
        <v>191</v>
      </c>
    </row>
    <row r="79" spans="1:2" x14ac:dyDescent="0.3">
      <c r="A79" s="96" t="s">
        <v>192</v>
      </c>
      <c r="B79" s="96" t="s">
        <v>193</v>
      </c>
    </row>
    <row r="80" spans="1:2" x14ac:dyDescent="0.3">
      <c r="A80" s="96" t="s">
        <v>194</v>
      </c>
      <c r="B80" s="96" t="s">
        <v>195</v>
      </c>
    </row>
    <row r="81" spans="1:2" x14ac:dyDescent="0.3">
      <c r="A81" s="96" t="s">
        <v>196</v>
      </c>
      <c r="B81" s="96" t="s">
        <v>197</v>
      </c>
    </row>
    <row r="82" spans="1:2" x14ac:dyDescent="0.3">
      <c r="A82" s="96" t="s">
        <v>198</v>
      </c>
      <c r="B82" s="96" t="s">
        <v>199</v>
      </c>
    </row>
    <row r="83" spans="1:2" x14ac:dyDescent="0.3">
      <c r="A83" s="96" t="s">
        <v>200</v>
      </c>
      <c r="B83" s="96" t="s">
        <v>201</v>
      </c>
    </row>
    <row r="84" spans="1:2" x14ac:dyDescent="0.3">
      <c r="A84" s="96" t="s">
        <v>202</v>
      </c>
      <c r="B84" s="96" t="s">
        <v>203</v>
      </c>
    </row>
    <row r="85" spans="1:2" x14ac:dyDescent="0.3">
      <c r="A85" s="96" t="s">
        <v>204</v>
      </c>
      <c r="B85" s="96" t="s">
        <v>205</v>
      </c>
    </row>
    <row r="86" spans="1:2" x14ac:dyDescent="0.3">
      <c r="A86" s="96" t="s">
        <v>206</v>
      </c>
      <c r="B86" s="96" t="s">
        <v>207</v>
      </c>
    </row>
    <row r="87" spans="1:2" x14ac:dyDescent="0.3">
      <c r="A87" s="96" t="s">
        <v>208</v>
      </c>
      <c r="B87" s="96" t="s">
        <v>209</v>
      </c>
    </row>
    <row r="88" spans="1:2" x14ac:dyDescent="0.3">
      <c r="A88" s="96" t="s">
        <v>210</v>
      </c>
      <c r="B88" s="96" t="s">
        <v>211</v>
      </c>
    </row>
    <row r="89" spans="1:2" x14ac:dyDescent="0.3">
      <c r="A89" s="96" t="s">
        <v>212</v>
      </c>
      <c r="B89" s="96" t="s">
        <v>213</v>
      </c>
    </row>
    <row r="90" spans="1:2" x14ac:dyDescent="0.3">
      <c r="A90" s="96" t="s">
        <v>214</v>
      </c>
      <c r="B90" s="96" t="s">
        <v>215</v>
      </c>
    </row>
    <row r="91" spans="1:2" x14ac:dyDescent="0.3">
      <c r="A91" s="96" t="s">
        <v>216</v>
      </c>
      <c r="B91" s="96" t="s">
        <v>217</v>
      </c>
    </row>
    <row r="92" spans="1:2" x14ac:dyDescent="0.3">
      <c r="A92" s="96" t="s">
        <v>218</v>
      </c>
      <c r="B92" s="96" t="s">
        <v>219</v>
      </c>
    </row>
    <row r="93" spans="1:2" x14ac:dyDescent="0.3">
      <c r="A93" s="96" t="s">
        <v>220</v>
      </c>
      <c r="B93" s="96" t="s">
        <v>221</v>
      </c>
    </row>
    <row r="94" spans="1:2" x14ac:dyDescent="0.3">
      <c r="A94" s="96" t="s">
        <v>222</v>
      </c>
      <c r="B94" s="96" t="s">
        <v>223</v>
      </c>
    </row>
    <row r="95" spans="1:2" x14ac:dyDescent="0.3">
      <c r="A95" s="96" t="s">
        <v>224</v>
      </c>
      <c r="B95" s="96" t="s">
        <v>225</v>
      </c>
    </row>
    <row r="96" spans="1:2" x14ac:dyDescent="0.3">
      <c r="A96" s="96" t="s">
        <v>226</v>
      </c>
      <c r="B96" s="96" t="s">
        <v>227</v>
      </c>
    </row>
    <row r="97" spans="1:2" x14ac:dyDescent="0.3">
      <c r="A97" s="96" t="s">
        <v>228</v>
      </c>
      <c r="B97" s="96" t="s">
        <v>229</v>
      </c>
    </row>
    <row r="98" spans="1:2" x14ac:dyDescent="0.3">
      <c r="A98" s="96" t="s">
        <v>230</v>
      </c>
      <c r="B98" s="96" t="s">
        <v>231</v>
      </c>
    </row>
    <row r="99" spans="1:2" x14ac:dyDescent="0.3">
      <c r="A99" s="96" t="s">
        <v>232</v>
      </c>
      <c r="B99" s="96" t="s">
        <v>233</v>
      </c>
    </row>
    <row r="100" spans="1:2" x14ac:dyDescent="0.3">
      <c r="A100" s="96" t="s">
        <v>234</v>
      </c>
      <c r="B100" s="96" t="s">
        <v>235</v>
      </c>
    </row>
    <row r="101" spans="1:2" x14ac:dyDescent="0.3">
      <c r="A101" s="96" t="s">
        <v>236</v>
      </c>
      <c r="B101" s="96" t="s">
        <v>237</v>
      </c>
    </row>
    <row r="102" spans="1:2" x14ac:dyDescent="0.3">
      <c r="A102" s="96" t="s">
        <v>238</v>
      </c>
      <c r="B102" s="96" t="s">
        <v>239</v>
      </c>
    </row>
    <row r="103" spans="1:2" x14ac:dyDescent="0.3">
      <c r="A103" s="96" t="s">
        <v>240</v>
      </c>
      <c r="B103" s="96" t="s">
        <v>241</v>
      </c>
    </row>
    <row r="104" spans="1:2" x14ac:dyDescent="0.3">
      <c r="A104" s="96" t="s">
        <v>242</v>
      </c>
      <c r="B104" s="96" t="s">
        <v>243</v>
      </c>
    </row>
    <row r="105" spans="1:2" x14ac:dyDescent="0.3">
      <c r="A105" s="96" t="s">
        <v>244</v>
      </c>
      <c r="B105" s="96" t="s">
        <v>245</v>
      </c>
    </row>
    <row r="106" spans="1:2" x14ac:dyDescent="0.3">
      <c r="A106" s="96" t="s">
        <v>246</v>
      </c>
      <c r="B106" s="96" t="s">
        <v>247</v>
      </c>
    </row>
    <row r="107" spans="1:2" x14ac:dyDescent="0.3">
      <c r="A107" s="96" t="s">
        <v>248</v>
      </c>
      <c r="B107" s="96" t="s">
        <v>249</v>
      </c>
    </row>
    <row r="108" spans="1:2" x14ac:dyDescent="0.3">
      <c r="A108" s="96" t="s">
        <v>250</v>
      </c>
      <c r="B108" s="96" t="s">
        <v>251</v>
      </c>
    </row>
    <row r="109" spans="1:2" x14ac:dyDescent="0.3">
      <c r="A109" s="96" t="s">
        <v>252</v>
      </c>
      <c r="B109" s="96" t="s">
        <v>253</v>
      </c>
    </row>
    <row r="110" spans="1:2" x14ac:dyDescent="0.3">
      <c r="A110" s="96" t="s">
        <v>254</v>
      </c>
      <c r="B110" s="96" t="s">
        <v>255</v>
      </c>
    </row>
    <row r="111" spans="1:2" x14ac:dyDescent="0.3">
      <c r="A111" s="96" t="s">
        <v>256</v>
      </c>
      <c r="B111" s="96" t="s">
        <v>257</v>
      </c>
    </row>
    <row r="112" spans="1:2" x14ac:dyDescent="0.3">
      <c r="A112" s="96" t="s">
        <v>258</v>
      </c>
      <c r="B112" s="96" t="s">
        <v>259</v>
      </c>
    </row>
    <row r="113" spans="1:2" x14ac:dyDescent="0.3">
      <c r="A113" s="96" t="s">
        <v>260</v>
      </c>
      <c r="B113" s="96" t="s">
        <v>261</v>
      </c>
    </row>
    <row r="114" spans="1:2" x14ac:dyDescent="0.3">
      <c r="A114" s="96" t="s">
        <v>262</v>
      </c>
      <c r="B114" s="96" t="s">
        <v>263</v>
      </c>
    </row>
    <row r="115" spans="1:2" x14ac:dyDescent="0.3">
      <c r="A115" s="96" t="s">
        <v>264</v>
      </c>
      <c r="B115" s="96" t="s">
        <v>265</v>
      </c>
    </row>
    <row r="116" spans="1:2" x14ac:dyDescent="0.3">
      <c r="A116" s="96" t="s">
        <v>266</v>
      </c>
      <c r="B116" s="96" t="s">
        <v>267</v>
      </c>
    </row>
    <row r="117" spans="1:2" x14ac:dyDescent="0.3">
      <c r="A117" s="96" t="s">
        <v>268</v>
      </c>
      <c r="B117" s="96" t="s">
        <v>269</v>
      </c>
    </row>
    <row r="118" spans="1:2" x14ac:dyDescent="0.3">
      <c r="A118" s="96" t="s">
        <v>270</v>
      </c>
      <c r="B118" s="96" t="s">
        <v>271</v>
      </c>
    </row>
    <row r="119" spans="1:2" x14ac:dyDescent="0.3">
      <c r="A119" s="96" t="s">
        <v>272</v>
      </c>
      <c r="B119" s="96" t="s">
        <v>273</v>
      </c>
    </row>
    <row r="120" spans="1:2" x14ac:dyDescent="0.3">
      <c r="A120" s="96" t="s">
        <v>274</v>
      </c>
      <c r="B120" s="96" t="s">
        <v>275</v>
      </c>
    </row>
    <row r="121" spans="1:2" x14ac:dyDescent="0.3">
      <c r="A121" s="96" t="s">
        <v>276</v>
      </c>
      <c r="B121" s="96" t="s">
        <v>277</v>
      </c>
    </row>
    <row r="122" spans="1:2" x14ac:dyDescent="0.3">
      <c r="A122" s="96" t="s">
        <v>278</v>
      </c>
      <c r="B122" s="96" t="s">
        <v>279</v>
      </c>
    </row>
    <row r="123" spans="1:2" x14ac:dyDescent="0.3">
      <c r="A123" s="96" t="s">
        <v>280</v>
      </c>
      <c r="B123" s="96" t="s">
        <v>281</v>
      </c>
    </row>
    <row r="124" spans="1:2" x14ac:dyDescent="0.3">
      <c r="A124" s="96" t="s">
        <v>282</v>
      </c>
      <c r="B124" s="96" t="s">
        <v>283</v>
      </c>
    </row>
    <row r="125" spans="1:2" x14ac:dyDescent="0.3">
      <c r="A125" s="96" t="s">
        <v>284</v>
      </c>
      <c r="B125" s="96" t="s">
        <v>285</v>
      </c>
    </row>
    <row r="126" spans="1:2" x14ac:dyDescent="0.3">
      <c r="A126" s="96" t="s">
        <v>286</v>
      </c>
      <c r="B126" s="96" t="s">
        <v>287</v>
      </c>
    </row>
    <row r="127" spans="1:2" x14ac:dyDescent="0.3">
      <c r="A127" s="96" t="s">
        <v>288</v>
      </c>
      <c r="B127" s="96" t="s">
        <v>289</v>
      </c>
    </row>
    <row r="128" spans="1:2" x14ac:dyDescent="0.3">
      <c r="A128" s="96" t="s">
        <v>290</v>
      </c>
      <c r="B128" s="96" t="s">
        <v>291</v>
      </c>
    </row>
    <row r="129" spans="1:2" x14ac:dyDescent="0.3">
      <c r="A129" s="96" t="s">
        <v>292</v>
      </c>
      <c r="B129" s="96" t="s">
        <v>293</v>
      </c>
    </row>
    <row r="130" spans="1:2" x14ac:dyDescent="0.3">
      <c r="A130" s="96" t="s">
        <v>294</v>
      </c>
      <c r="B130" s="96" t="s">
        <v>295</v>
      </c>
    </row>
    <row r="131" spans="1:2" x14ac:dyDescent="0.3">
      <c r="A131" s="96" t="s">
        <v>296</v>
      </c>
      <c r="B131" s="96" t="s">
        <v>297</v>
      </c>
    </row>
    <row r="132" spans="1:2" x14ac:dyDescent="0.3">
      <c r="A132" s="96" t="s">
        <v>298</v>
      </c>
      <c r="B132" s="96" t="s">
        <v>299</v>
      </c>
    </row>
    <row r="133" spans="1:2" x14ac:dyDescent="0.3">
      <c r="A133" s="96" t="s">
        <v>300</v>
      </c>
      <c r="B133" s="96" t="s">
        <v>301</v>
      </c>
    </row>
    <row r="134" spans="1:2" x14ac:dyDescent="0.3">
      <c r="A134" s="96" t="s">
        <v>302</v>
      </c>
      <c r="B134" s="96" t="s">
        <v>303</v>
      </c>
    </row>
    <row r="135" spans="1:2" x14ac:dyDescent="0.3">
      <c r="A135" s="96" t="s">
        <v>304</v>
      </c>
      <c r="B135" s="96" t="s">
        <v>305</v>
      </c>
    </row>
    <row r="136" spans="1:2" x14ac:dyDescent="0.3">
      <c r="A136" s="96" t="s">
        <v>306</v>
      </c>
      <c r="B136" s="96" t="s">
        <v>307</v>
      </c>
    </row>
    <row r="137" spans="1:2" x14ac:dyDescent="0.3">
      <c r="A137" s="96" t="s">
        <v>308</v>
      </c>
      <c r="B137" s="96" t="s">
        <v>309</v>
      </c>
    </row>
    <row r="138" spans="1:2" x14ac:dyDescent="0.3">
      <c r="A138" s="96" t="s">
        <v>310</v>
      </c>
      <c r="B138" s="96" t="s">
        <v>311</v>
      </c>
    </row>
    <row r="139" spans="1:2" x14ac:dyDescent="0.3">
      <c r="A139" s="96" t="s">
        <v>312</v>
      </c>
      <c r="B139" s="96" t="s">
        <v>313</v>
      </c>
    </row>
    <row r="140" spans="1:2" x14ac:dyDescent="0.3">
      <c r="A140" s="96" t="s">
        <v>314</v>
      </c>
      <c r="B140" s="96" t="s">
        <v>315</v>
      </c>
    </row>
    <row r="141" spans="1:2" x14ac:dyDescent="0.3">
      <c r="A141" s="96" t="s">
        <v>316</v>
      </c>
      <c r="B141" s="96" t="s">
        <v>317</v>
      </c>
    </row>
    <row r="142" spans="1:2" x14ac:dyDescent="0.3">
      <c r="A142" s="96" t="s">
        <v>318</v>
      </c>
      <c r="B142" s="96" t="s">
        <v>319</v>
      </c>
    </row>
    <row r="143" spans="1:2" x14ac:dyDescent="0.3">
      <c r="A143" s="96" t="s">
        <v>320</v>
      </c>
      <c r="B143" s="96" t="s">
        <v>321</v>
      </c>
    </row>
    <row r="144" spans="1:2" x14ac:dyDescent="0.3">
      <c r="A144" s="96" t="s">
        <v>322</v>
      </c>
      <c r="B144" s="96" t="s">
        <v>323</v>
      </c>
    </row>
    <row r="145" spans="1:2" x14ac:dyDescent="0.3">
      <c r="A145" s="96" t="s">
        <v>324</v>
      </c>
      <c r="B145" s="96" t="s">
        <v>325</v>
      </c>
    </row>
    <row r="146" spans="1:2" x14ac:dyDescent="0.3">
      <c r="A146" s="96" t="s">
        <v>326</v>
      </c>
      <c r="B146" s="96" t="s">
        <v>327</v>
      </c>
    </row>
    <row r="147" spans="1:2" x14ac:dyDescent="0.3">
      <c r="A147" s="96" t="s">
        <v>328</v>
      </c>
      <c r="B147" s="96" t="s">
        <v>329</v>
      </c>
    </row>
    <row r="148" spans="1:2" x14ac:dyDescent="0.3">
      <c r="A148" s="96" t="s">
        <v>330</v>
      </c>
      <c r="B148" s="96" t="s">
        <v>331</v>
      </c>
    </row>
    <row r="149" spans="1:2" x14ac:dyDescent="0.3">
      <c r="A149" s="96" t="s">
        <v>332</v>
      </c>
      <c r="B149" s="96" t="s">
        <v>333</v>
      </c>
    </row>
    <row r="150" spans="1:2" x14ac:dyDescent="0.3">
      <c r="A150" s="96" t="s">
        <v>334</v>
      </c>
      <c r="B150" s="96" t="s">
        <v>335</v>
      </c>
    </row>
    <row r="151" spans="1:2" x14ac:dyDescent="0.3">
      <c r="A151" s="96" t="s">
        <v>336</v>
      </c>
      <c r="B151" s="96" t="s">
        <v>337</v>
      </c>
    </row>
    <row r="152" spans="1:2" x14ac:dyDescent="0.3">
      <c r="A152" s="96" t="s">
        <v>338</v>
      </c>
      <c r="B152" s="96" t="s">
        <v>339</v>
      </c>
    </row>
    <row r="153" spans="1:2" x14ac:dyDescent="0.3">
      <c r="A153" s="96" t="s">
        <v>340</v>
      </c>
      <c r="B153" s="96" t="s">
        <v>341</v>
      </c>
    </row>
    <row r="154" spans="1:2" x14ac:dyDescent="0.3">
      <c r="A154" s="96" t="s">
        <v>342</v>
      </c>
      <c r="B154" s="96" t="s">
        <v>343</v>
      </c>
    </row>
    <row r="155" spans="1:2" x14ac:dyDescent="0.3">
      <c r="A155" s="96" t="s">
        <v>344</v>
      </c>
      <c r="B155" s="96" t="s">
        <v>345</v>
      </c>
    </row>
    <row r="156" spans="1:2" x14ac:dyDescent="0.3">
      <c r="A156" s="96" t="s">
        <v>346</v>
      </c>
      <c r="B156" s="96" t="s">
        <v>347</v>
      </c>
    </row>
    <row r="157" spans="1:2" x14ac:dyDescent="0.3">
      <c r="A157" s="96" t="s">
        <v>348</v>
      </c>
      <c r="B157" s="96" t="s">
        <v>349</v>
      </c>
    </row>
    <row r="158" spans="1:2" x14ac:dyDescent="0.3">
      <c r="A158" s="96" t="s">
        <v>350</v>
      </c>
      <c r="B158" s="96" t="s">
        <v>351</v>
      </c>
    </row>
    <row r="159" spans="1:2" x14ac:dyDescent="0.3">
      <c r="A159" s="96" t="s">
        <v>352</v>
      </c>
      <c r="B159" s="96" t="s">
        <v>353</v>
      </c>
    </row>
    <row r="160" spans="1:2" x14ac:dyDescent="0.3">
      <c r="A160" s="96" t="s">
        <v>354</v>
      </c>
      <c r="B160" s="96" t="s">
        <v>355</v>
      </c>
    </row>
    <row r="161" spans="1:2" x14ac:dyDescent="0.3">
      <c r="A161" s="96" t="s">
        <v>356</v>
      </c>
      <c r="B161" s="96" t="s">
        <v>357</v>
      </c>
    </row>
    <row r="162" spans="1:2" x14ac:dyDescent="0.3">
      <c r="A162" s="96" t="s">
        <v>358</v>
      </c>
      <c r="B162" s="96" t="s">
        <v>359</v>
      </c>
    </row>
    <row r="163" spans="1:2" x14ac:dyDescent="0.3">
      <c r="A163" s="96" t="s">
        <v>360</v>
      </c>
      <c r="B163" s="96" t="s">
        <v>361</v>
      </c>
    </row>
    <row r="164" spans="1:2" x14ac:dyDescent="0.3">
      <c r="A164" s="96" t="s">
        <v>362</v>
      </c>
      <c r="B164" s="96" t="s">
        <v>363</v>
      </c>
    </row>
    <row r="165" spans="1:2" x14ac:dyDescent="0.3">
      <c r="A165" s="96" t="s">
        <v>364</v>
      </c>
      <c r="B165" s="96" t="s">
        <v>365</v>
      </c>
    </row>
    <row r="166" spans="1:2" x14ac:dyDescent="0.3">
      <c r="A166" s="96" t="s">
        <v>366</v>
      </c>
      <c r="B166" s="96" t="s">
        <v>367</v>
      </c>
    </row>
    <row r="167" spans="1:2" x14ac:dyDescent="0.3">
      <c r="A167" s="96" t="s">
        <v>368</v>
      </c>
      <c r="B167" s="96" t="s">
        <v>369</v>
      </c>
    </row>
    <row r="168" spans="1:2" x14ac:dyDescent="0.3">
      <c r="A168" s="96" t="s">
        <v>370</v>
      </c>
      <c r="B168" s="96" t="s">
        <v>371</v>
      </c>
    </row>
    <row r="169" spans="1:2" x14ac:dyDescent="0.3">
      <c r="A169" s="96" t="s">
        <v>372</v>
      </c>
      <c r="B169" s="96" t="s">
        <v>373</v>
      </c>
    </row>
    <row r="170" spans="1:2" x14ac:dyDescent="0.3">
      <c r="A170" s="96" t="s">
        <v>374</v>
      </c>
      <c r="B170" s="96" t="s">
        <v>375</v>
      </c>
    </row>
    <row r="171" spans="1:2" x14ac:dyDescent="0.3">
      <c r="A171" s="96" t="s">
        <v>376</v>
      </c>
      <c r="B171" s="96" t="s">
        <v>377</v>
      </c>
    </row>
    <row r="172" spans="1:2" x14ac:dyDescent="0.3">
      <c r="A172" s="96" t="s">
        <v>378</v>
      </c>
      <c r="B172" s="96" t="s">
        <v>379</v>
      </c>
    </row>
    <row r="173" spans="1:2" x14ac:dyDescent="0.3">
      <c r="A173" s="96" t="s">
        <v>380</v>
      </c>
      <c r="B173" s="96" t="s">
        <v>381</v>
      </c>
    </row>
    <row r="174" spans="1:2" x14ac:dyDescent="0.3">
      <c r="A174" s="96" t="s">
        <v>382</v>
      </c>
      <c r="B174" s="96" t="s">
        <v>383</v>
      </c>
    </row>
    <row r="175" spans="1:2" x14ac:dyDescent="0.3">
      <c r="A175" s="96" t="s">
        <v>384</v>
      </c>
      <c r="B175" s="96" t="s">
        <v>385</v>
      </c>
    </row>
    <row r="176" spans="1:2" x14ac:dyDescent="0.3">
      <c r="A176" s="96" t="s">
        <v>386</v>
      </c>
      <c r="B176" s="96" t="s">
        <v>387</v>
      </c>
    </row>
    <row r="177" spans="1:2" x14ac:dyDescent="0.3">
      <c r="A177" s="96" t="s">
        <v>388</v>
      </c>
      <c r="B177" s="96" t="s">
        <v>389</v>
      </c>
    </row>
    <row r="178" spans="1:2" x14ac:dyDescent="0.3">
      <c r="A178" s="96" t="s">
        <v>390</v>
      </c>
      <c r="B178" s="96" t="s">
        <v>391</v>
      </c>
    </row>
    <row r="179" spans="1:2" x14ac:dyDescent="0.3">
      <c r="A179" s="96" t="s">
        <v>392</v>
      </c>
      <c r="B179" s="96" t="s">
        <v>393</v>
      </c>
    </row>
    <row r="180" spans="1:2" x14ac:dyDescent="0.3">
      <c r="A180" s="96" t="s">
        <v>394</v>
      </c>
      <c r="B180" s="96" t="s">
        <v>395</v>
      </c>
    </row>
    <row r="181" spans="1:2" x14ac:dyDescent="0.3">
      <c r="A181" s="96" t="s">
        <v>396</v>
      </c>
      <c r="B181" s="96" t="s">
        <v>397</v>
      </c>
    </row>
    <row r="182" spans="1:2" x14ac:dyDescent="0.3">
      <c r="A182" s="96" t="s">
        <v>398</v>
      </c>
      <c r="B182" s="96" t="s">
        <v>399</v>
      </c>
    </row>
    <row r="183" spans="1:2" x14ac:dyDescent="0.3">
      <c r="A183" s="96" t="s">
        <v>400</v>
      </c>
      <c r="B183" s="96" t="s">
        <v>401</v>
      </c>
    </row>
    <row r="184" spans="1:2" x14ac:dyDescent="0.3">
      <c r="A184" s="96" t="s">
        <v>402</v>
      </c>
      <c r="B184" s="96" t="s">
        <v>403</v>
      </c>
    </row>
    <row r="185" spans="1:2" x14ac:dyDescent="0.3">
      <c r="A185" s="96" t="s">
        <v>404</v>
      </c>
      <c r="B185" s="96" t="s">
        <v>405</v>
      </c>
    </row>
    <row r="186" spans="1:2" x14ac:dyDescent="0.3">
      <c r="A186" s="96" t="s">
        <v>406</v>
      </c>
      <c r="B186" s="96" t="s">
        <v>407</v>
      </c>
    </row>
    <row r="187" spans="1:2" x14ac:dyDescent="0.3">
      <c r="A187" s="96" t="s">
        <v>408</v>
      </c>
      <c r="B187" s="96" t="s">
        <v>409</v>
      </c>
    </row>
    <row r="188" spans="1:2" x14ac:dyDescent="0.3">
      <c r="A188" s="96" t="s">
        <v>410</v>
      </c>
      <c r="B188" s="96" t="s">
        <v>411</v>
      </c>
    </row>
    <row r="189" spans="1:2" x14ac:dyDescent="0.3">
      <c r="A189" s="96" t="s">
        <v>412</v>
      </c>
      <c r="B189" s="96" t="s">
        <v>413</v>
      </c>
    </row>
    <row r="190" spans="1:2" x14ac:dyDescent="0.3">
      <c r="A190" s="96" t="s">
        <v>414</v>
      </c>
      <c r="B190" s="96" t="s">
        <v>415</v>
      </c>
    </row>
    <row r="191" spans="1:2" x14ac:dyDescent="0.3">
      <c r="A191" s="96" t="s">
        <v>416</v>
      </c>
      <c r="B191" s="96" t="s">
        <v>417</v>
      </c>
    </row>
    <row r="192" spans="1:2" x14ac:dyDescent="0.3">
      <c r="A192" s="96" t="s">
        <v>418</v>
      </c>
      <c r="B192" s="96" t="s">
        <v>419</v>
      </c>
    </row>
    <row r="193" spans="1:2" x14ac:dyDescent="0.3">
      <c r="A193" s="96" t="s">
        <v>420</v>
      </c>
      <c r="B193" s="96" t="s">
        <v>421</v>
      </c>
    </row>
    <row r="194" spans="1:2" x14ac:dyDescent="0.3">
      <c r="A194" s="96" t="s">
        <v>422</v>
      </c>
      <c r="B194" s="96" t="s">
        <v>423</v>
      </c>
    </row>
    <row r="195" spans="1:2" x14ac:dyDescent="0.3">
      <c r="A195" s="96" t="s">
        <v>424</v>
      </c>
      <c r="B195" s="96" t="s">
        <v>425</v>
      </c>
    </row>
    <row r="196" spans="1:2" x14ac:dyDescent="0.3">
      <c r="A196" s="96" t="s">
        <v>426</v>
      </c>
      <c r="B196" s="96" t="s">
        <v>427</v>
      </c>
    </row>
    <row r="197" spans="1:2" x14ac:dyDescent="0.3">
      <c r="A197" s="96" t="s">
        <v>428</v>
      </c>
      <c r="B197" s="96" t="s">
        <v>429</v>
      </c>
    </row>
    <row r="198" spans="1:2" x14ac:dyDescent="0.3">
      <c r="A198" s="96" t="s">
        <v>430</v>
      </c>
      <c r="B198" s="96" t="s">
        <v>431</v>
      </c>
    </row>
    <row r="199" spans="1:2" x14ac:dyDescent="0.3">
      <c r="A199" s="96" t="s">
        <v>432</v>
      </c>
      <c r="B199" s="96" t="s">
        <v>433</v>
      </c>
    </row>
    <row r="200" spans="1:2" x14ac:dyDescent="0.3">
      <c r="A200" s="96" t="s">
        <v>434</v>
      </c>
      <c r="B200" s="96" t="s">
        <v>435</v>
      </c>
    </row>
    <row r="201" spans="1:2" x14ac:dyDescent="0.3">
      <c r="A201" s="96" t="s">
        <v>436</v>
      </c>
      <c r="B201" s="96" t="s">
        <v>437</v>
      </c>
    </row>
    <row r="202" spans="1:2" x14ac:dyDescent="0.3">
      <c r="A202" s="96" t="s">
        <v>438</v>
      </c>
      <c r="B202" s="96" t="s">
        <v>439</v>
      </c>
    </row>
    <row r="203" spans="1:2" x14ac:dyDescent="0.3">
      <c r="A203" s="96" t="s">
        <v>440</v>
      </c>
      <c r="B203" s="96" t="s">
        <v>441</v>
      </c>
    </row>
    <row r="204" spans="1:2" x14ac:dyDescent="0.3">
      <c r="A204" s="96" t="s">
        <v>442</v>
      </c>
      <c r="B204" s="96" t="s">
        <v>443</v>
      </c>
    </row>
    <row r="205" spans="1:2" x14ac:dyDescent="0.3">
      <c r="A205" s="96" t="s">
        <v>444</v>
      </c>
      <c r="B205" s="96" t="s">
        <v>445</v>
      </c>
    </row>
    <row r="206" spans="1:2" x14ac:dyDescent="0.3">
      <c r="A206" s="96" t="s">
        <v>446</v>
      </c>
      <c r="B206" s="96" t="s">
        <v>447</v>
      </c>
    </row>
    <row r="207" spans="1:2" x14ac:dyDescent="0.3">
      <c r="A207" s="96" t="s">
        <v>448</v>
      </c>
      <c r="B207" s="96" t="s">
        <v>449</v>
      </c>
    </row>
    <row r="208" spans="1:2" x14ac:dyDescent="0.3">
      <c r="A208" s="96" t="s">
        <v>450</v>
      </c>
      <c r="B208" s="96" t="s">
        <v>451</v>
      </c>
    </row>
    <row r="209" spans="1:2" x14ac:dyDescent="0.3">
      <c r="A209" s="96" t="s">
        <v>452</v>
      </c>
      <c r="B209" s="96" t="s">
        <v>453</v>
      </c>
    </row>
    <row r="210" spans="1:2" x14ac:dyDescent="0.3">
      <c r="A210" s="96" t="s">
        <v>454</v>
      </c>
      <c r="B210" s="96" t="s">
        <v>455</v>
      </c>
    </row>
    <row r="211" spans="1:2" x14ac:dyDescent="0.3">
      <c r="A211" s="96" t="s">
        <v>456</v>
      </c>
      <c r="B211" s="96" t="s">
        <v>457</v>
      </c>
    </row>
    <row r="212" spans="1:2" x14ac:dyDescent="0.3">
      <c r="A212" s="96" t="s">
        <v>458</v>
      </c>
      <c r="B212" s="96" t="s">
        <v>459</v>
      </c>
    </row>
    <row r="213" spans="1:2" x14ac:dyDescent="0.3">
      <c r="A213" s="96" t="s">
        <v>460</v>
      </c>
      <c r="B213" s="96" t="s">
        <v>461</v>
      </c>
    </row>
    <row r="214" spans="1:2" x14ac:dyDescent="0.3">
      <c r="A214" s="96" t="s">
        <v>462</v>
      </c>
      <c r="B214" s="96" t="s">
        <v>463</v>
      </c>
    </row>
    <row r="215" spans="1:2" x14ac:dyDescent="0.3">
      <c r="A215" s="96" t="s">
        <v>464</v>
      </c>
      <c r="B215" s="96" t="s">
        <v>465</v>
      </c>
    </row>
    <row r="216" spans="1:2" x14ac:dyDescent="0.3">
      <c r="A216" s="96" t="s">
        <v>466</v>
      </c>
      <c r="B216" s="96" t="s">
        <v>467</v>
      </c>
    </row>
    <row r="217" spans="1:2" x14ac:dyDescent="0.3">
      <c r="A217" s="96" t="s">
        <v>468</v>
      </c>
      <c r="B217" s="96" t="s">
        <v>469</v>
      </c>
    </row>
    <row r="218" spans="1:2" x14ac:dyDescent="0.3">
      <c r="A218" s="96" t="s">
        <v>470</v>
      </c>
      <c r="B218" s="96" t="s">
        <v>471</v>
      </c>
    </row>
    <row r="219" spans="1:2" x14ac:dyDescent="0.3">
      <c r="A219" s="96" t="s">
        <v>472</v>
      </c>
      <c r="B219" s="96" t="s">
        <v>473</v>
      </c>
    </row>
    <row r="220" spans="1:2" x14ac:dyDescent="0.3">
      <c r="A220" s="96" t="s">
        <v>474</v>
      </c>
      <c r="B220" s="96" t="s">
        <v>475</v>
      </c>
    </row>
    <row r="221" spans="1:2" x14ac:dyDescent="0.3">
      <c r="A221" s="96" t="s">
        <v>476</v>
      </c>
      <c r="B221" s="96" t="s">
        <v>477</v>
      </c>
    </row>
    <row r="222" spans="1:2" x14ac:dyDescent="0.3">
      <c r="A222" s="96" t="s">
        <v>478</v>
      </c>
      <c r="B222" s="96" t="s">
        <v>479</v>
      </c>
    </row>
    <row r="223" spans="1:2" x14ac:dyDescent="0.3">
      <c r="A223" s="96" t="s">
        <v>480</v>
      </c>
      <c r="B223" s="96" t="s">
        <v>481</v>
      </c>
    </row>
    <row r="224" spans="1:2" x14ac:dyDescent="0.3">
      <c r="A224" s="96" t="s">
        <v>482</v>
      </c>
      <c r="B224" s="96" t="s">
        <v>483</v>
      </c>
    </row>
    <row r="225" spans="1:2" x14ac:dyDescent="0.3">
      <c r="A225" s="96" t="s">
        <v>484</v>
      </c>
      <c r="B225" s="96" t="s">
        <v>485</v>
      </c>
    </row>
    <row r="226" spans="1:2" x14ac:dyDescent="0.3">
      <c r="A226" s="96" t="s">
        <v>486</v>
      </c>
      <c r="B226" s="96" t="s">
        <v>487</v>
      </c>
    </row>
    <row r="227" spans="1:2" x14ac:dyDescent="0.3">
      <c r="A227" s="96" t="s">
        <v>488</v>
      </c>
      <c r="B227" s="96" t="s">
        <v>489</v>
      </c>
    </row>
    <row r="228" spans="1:2" x14ac:dyDescent="0.3">
      <c r="A228" s="96" t="s">
        <v>490</v>
      </c>
      <c r="B228" s="96" t="s">
        <v>491</v>
      </c>
    </row>
    <row r="229" spans="1:2" x14ac:dyDescent="0.3">
      <c r="A229" s="96" t="s">
        <v>492</v>
      </c>
      <c r="B229" s="96" t="s">
        <v>493</v>
      </c>
    </row>
    <row r="230" spans="1:2" x14ac:dyDescent="0.3">
      <c r="A230" s="96" t="s">
        <v>494</v>
      </c>
      <c r="B230" s="96" t="s">
        <v>495</v>
      </c>
    </row>
    <row r="231" spans="1:2" x14ac:dyDescent="0.3">
      <c r="A231" s="96" t="s">
        <v>496</v>
      </c>
      <c r="B231" s="96" t="s">
        <v>497</v>
      </c>
    </row>
    <row r="232" spans="1:2" x14ac:dyDescent="0.3">
      <c r="A232" s="96" t="s">
        <v>498</v>
      </c>
      <c r="B232" s="96" t="s">
        <v>499</v>
      </c>
    </row>
    <row r="233" spans="1:2" x14ac:dyDescent="0.3">
      <c r="A233" s="96" t="s">
        <v>500</v>
      </c>
      <c r="B233" s="96" t="s">
        <v>501</v>
      </c>
    </row>
    <row r="234" spans="1:2" x14ac:dyDescent="0.3">
      <c r="A234" s="96" t="s">
        <v>502</v>
      </c>
      <c r="B234" s="96" t="s">
        <v>503</v>
      </c>
    </row>
    <row r="235" spans="1:2" x14ac:dyDescent="0.3">
      <c r="A235" s="96" t="s">
        <v>504</v>
      </c>
      <c r="B235" s="96" t="s">
        <v>505</v>
      </c>
    </row>
    <row r="236" spans="1:2" x14ac:dyDescent="0.3">
      <c r="A236" s="96" t="s">
        <v>506</v>
      </c>
      <c r="B236" s="96" t="s">
        <v>507</v>
      </c>
    </row>
    <row r="237" spans="1:2" x14ac:dyDescent="0.3">
      <c r="A237" s="96" t="s">
        <v>508</v>
      </c>
      <c r="B237" s="96" t="s">
        <v>509</v>
      </c>
    </row>
    <row r="238" spans="1:2" x14ac:dyDescent="0.3">
      <c r="A238" s="96" t="s">
        <v>510</v>
      </c>
      <c r="B238" s="96" t="s">
        <v>511</v>
      </c>
    </row>
    <row r="239" spans="1:2" x14ac:dyDescent="0.3">
      <c r="A239" s="96" t="s">
        <v>512</v>
      </c>
      <c r="B239" s="96" t="s">
        <v>513</v>
      </c>
    </row>
    <row r="240" spans="1:2" x14ac:dyDescent="0.3">
      <c r="A240" s="96" t="s">
        <v>514</v>
      </c>
      <c r="B240" s="96" t="s">
        <v>515</v>
      </c>
    </row>
    <row r="241" spans="1:2" x14ac:dyDescent="0.3">
      <c r="A241" s="96" t="s">
        <v>516</v>
      </c>
      <c r="B241" s="96" t="s">
        <v>517</v>
      </c>
    </row>
    <row r="242" spans="1:2" x14ac:dyDescent="0.3">
      <c r="A242" s="96" t="s">
        <v>518</v>
      </c>
      <c r="B242" s="96" t="s">
        <v>519</v>
      </c>
    </row>
    <row r="243" spans="1:2" x14ac:dyDescent="0.3">
      <c r="A243" s="96" t="s">
        <v>520</v>
      </c>
      <c r="B243" s="96" t="s">
        <v>521</v>
      </c>
    </row>
    <row r="244" spans="1:2" x14ac:dyDescent="0.3">
      <c r="A244" s="96" t="s">
        <v>522</v>
      </c>
      <c r="B244" s="96" t="s">
        <v>523</v>
      </c>
    </row>
    <row r="245" spans="1:2" x14ac:dyDescent="0.3">
      <c r="A245" s="96" t="s">
        <v>524</v>
      </c>
      <c r="B245" s="96" t="s">
        <v>525</v>
      </c>
    </row>
    <row r="246" spans="1:2" x14ac:dyDescent="0.3">
      <c r="A246" s="96" t="s">
        <v>526</v>
      </c>
      <c r="B246" s="96" t="s">
        <v>527</v>
      </c>
    </row>
    <row r="247" spans="1:2" x14ac:dyDescent="0.3">
      <c r="A247" s="96" t="s">
        <v>528</v>
      </c>
      <c r="B247" s="96" t="s">
        <v>529</v>
      </c>
    </row>
    <row r="248" spans="1:2" x14ac:dyDescent="0.3">
      <c r="A248" s="96" t="s">
        <v>530</v>
      </c>
      <c r="B248" s="96" t="s">
        <v>531</v>
      </c>
    </row>
    <row r="249" spans="1:2" x14ac:dyDescent="0.3">
      <c r="A249" s="96" t="s">
        <v>532</v>
      </c>
      <c r="B249" s="96" t="s">
        <v>533</v>
      </c>
    </row>
    <row r="250" spans="1:2" x14ac:dyDescent="0.3">
      <c r="A250" s="96" t="s">
        <v>534</v>
      </c>
      <c r="B250" s="96" t="s">
        <v>535</v>
      </c>
    </row>
    <row r="251" spans="1:2" x14ac:dyDescent="0.3">
      <c r="A251" s="96" t="s">
        <v>536</v>
      </c>
      <c r="B251" s="96" t="s">
        <v>537</v>
      </c>
    </row>
    <row r="252" spans="1:2" x14ac:dyDescent="0.3">
      <c r="A252" s="96" t="s">
        <v>538</v>
      </c>
      <c r="B252" s="96" t="s">
        <v>539</v>
      </c>
    </row>
    <row r="253" spans="1:2" x14ac:dyDescent="0.3">
      <c r="A253" s="96" t="s">
        <v>540</v>
      </c>
      <c r="B253" s="96" t="s">
        <v>541</v>
      </c>
    </row>
    <row r="254" spans="1:2" x14ac:dyDescent="0.3">
      <c r="A254" s="96" t="s">
        <v>542</v>
      </c>
      <c r="B254" s="96" t="s">
        <v>543</v>
      </c>
    </row>
    <row r="255" spans="1:2" x14ac:dyDescent="0.3">
      <c r="A255" s="96" t="s">
        <v>544</v>
      </c>
      <c r="B255" s="96" t="s">
        <v>545</v>
      </c>
    </row>
    <row r="256" spans="1:2" x14ac:dyDescent="0.3">
      <c r="A256" s="96" t="s">
        <v>546</v>
      </c>
      <c r="B256" s="96" t="s">
        <v>547</v>
      </c>
    </row>
    <row r="257" spans="1:2" x14ac:dyDescent="0.3">
      <c r="A257" s="96" t="s">
        <v>548</v>
      </c>
      <c r="B257" s="96" t="s">
        <v>549</v>
      </c>
    </row>
    <row r="258" spans="1:2" x14ac:dyDescent="0.3">
      <c r="A258" s="96" t="s">
        <v>550</v>
      </c>
      <c r="B258" s="96" t="s">
        <v>551</v>
      </c>
    </row>
    <row r="259" spans="1:2" x14ac:dyDescent="0.3">
      <c r="A259" s="96" t="s">
        <v>552</v>
      </c>
      <c r="B259" s="96" t="s">
        <v>553</v>
      </c>
    </row>
    <row r="260" spans="1:2" x14ac:dyDescent="0.3">
      <c r="A260" s="96" t="s">
        <v>554</v>
      </c>
      <c r="B260" s="96" t="s">
        <v>555</v>
      </c>
    </row>
    <row r="261" spans="1:2" x14ac:dyDescent="0.3">
      <c r="A261" s="96" t="s">
        <v>556</v>
      </c>
      <c r="B261" s="96" t="s">
        <v>557</v>
      </c>
    </row>
    <row r="262" spans="1:2" x14ac:dyDescent="0.3">
      <c r="A262" s="96" t="s">
        <v>558</v>
      </c>
      <c r="B262" s="96" t="s">
        <v>559</v>
      </c>
    </row>
    <row r="263" spans="1:2" x14ac:dyDescent="0.3">
      <c r="A263" s="96" t="s">
        <v>560</v>
      </c>
      <c r="B263" s="96" t="s">
        <v>561</v>
      </c>
    </row>
    <row r="264" spans="1:2" x14ac:dyDescent="0.3">
      <c r="A264" s="96" t="s">
        <v>562</v>
      </c>
      <c r="B264" s="96" t="s">
        <v>563</v>
      </c>
    </row>
    <row r="265" spans="1:2" x14ac:dyDescent="0.3">
      <c r="A265" s="96" t="s">
        <v>564</v>
      </c>
      <c r="B265" s="96" t="s">
        <v>565</v>
      </c>
    </row>
    <row r="266" spans="1:2" x14ac:dyDescent="0.3">
      <c r="A266" s="96" t="s">
        <v>566</v>
      </c>
      <c r="B266" s="96" t="s">
        <v>567</v>
      </c>
    </row>
    <row r="267" spans="1:2" x14ac:dyDescent="0.3">
      <c r="A267" s="96" t="s">
        <v>568</v>
      </c>
      <c r="B267" s="96" t="s">
        <v>569</v>
      </c>
    </row>
    <row r="268" spans="1:2" x14ac:dyDescent="0.3">
      <c r="A268" s="96" t="s">
        <v>570</v>
      </c>
      <c r="B268" s="96" t="s">
        <v>571</v>
      </c>
    </row>
    <row r="269" spans="1:2" x14ac:dyDescent="0.3">
      <c r="A269" s="96" t="s">
        <v>572</v>
      </c>
      <c r="B269" s="96" t="s">
        <v>573</v>
      </c>
    </row>
    <row r="270" spans="1:2" x14ac:dyDescent="0.3">
      <c r="A270" s="96" t="s">
        <v>574</v>
      </c>
      <c r="B270" s="96" t="s">
        <v>575</v>
      </c>
    </row>
    <row r="271" spans="1:2" x14ac:dyDescent="0.3">
      <c r="A271" s="96" t="s">
        <v>576</v>
      </c>
      <c r="B271" s="96" t="s">
        <v>577</v>
      </c>
    </row>
    <row r="272" spans="1:2" x14ac:dyDescent="0.3">
      <c r="A272" s="96" t="s">
        <v>578</v>
      </c>
      <c r="B272" s="96" t="s">
        <v>579</v>
      </c>
    </row>
    <row r="273" spans="1:2" x14ac:dyDescent="0.3">
      <c r="A273" s="96" t="s">
        <v>580</v>
      </c>
      <c r="B273" s="96" t="s">
        <v>581</v>
      </c>
    </row>
    <row r="274" spans="1:2" x14ac:dyDescent="0.3">
      <c r="A274" s="96" t="s">
        <v>582</v>
      </c>
      <c r="B274" s="96" t="s">
        <v>583</v>
      </c>
    </row>
    <row r="275" spans="1:2" x14ac:dyDescent="0.3">
      <c r="A275" s="96" t="s">
        <v>584</v>
      </c>
      <c r="B275" s="96" t="s">
        <v>585</v>
      </c>
    </row>
    <row r="276" spans="1:2" x14ac:dyDescent="0.3">
      <c r="A276" s="96" t="s">
        <v>586</v>
      </c>
      <c r="B276" s="96" t="s">
        <v>587</v>
      </c>
    </row>
    <row r="277" spans="1:2" x14ac:dyDescent="0.3">
      <c r="A277" s="96" t="s">
        <v>588</v>
      </c>
      <c r="B277" s="96" t="s">
        <v>589</v>
      </c>
    </row>
    <row r="278" spans="1:2" x14ac:dyDescent="0.3">
      <c r="A278" s="96" t="s">
        <v>590</v>
      </c>
      <c r="B278" s="96" t="s">
        <v>591</v>
      </c>
    </row>
    <row r="279" spans="1:2" x14ac:dyDescent="0.3">
      <c r="A279" s="96" t="s">
        <v>592</v>
      </c>
      <c r="B279" s="96" t="s">
        <v>593</v>
      </c>
    </row>
    <row r="280" spans="1:2" x14ac:dyDescent="0.3">
      <c r="A280" s="96" t="s">
        <v>594</v>
      </c>
      <c r="B280" s="96" t="s">
        <v>595</v>
      </c>
    </row>
    <row r="281" spans="1:2" x14ac:dyDescent="0.3">
      <c r="A281" s="96" t="s">
        <v>596</v>
      </c>
      <c r="B281" s="96" t="s">
        <v>597</v>
      </c>
    </row>
    <row r="282" spans="1:2" x14ac:dyDescent="0.3">
      <c r="A282" s="96" t="s">
        <v>598</v>
      </c>
      <c r="B282" s="96" t="s">
        <v>599</v>
      </c>
    </row>
    <row r="283" spans="1:2" x14ac:dyDescent="0.3">
      <c r="A283" s="96" t="s">
        <v>600</v>
      </c>
      <c r="B283" s="96" t="s">
        <v>601</v>
      </c>
    </row>
    <row r="284" spans="1:2" x14ac:dyDescent="0.3">
      <c r="A284" s="96" t="s">
        <v>602</v>
      </c>
      <c r="B284" s="96" t="s">
        <v>603</v>
      </c>
    </row>
    <row r="285" spans="1:2" x14ac:dyDescent="0.3">
      <c r="A285" s="96" t="s">
        <v>604</v>
      </c>
      <c r="B285" s="96" t="s">
        <v>605</v>
      </c>
    </row>
    <row r="286" spans="1:2" x14ac:dyDescent="0.3">
      <c r="A286" s="96" t="s">
        <v>606</v>
      </c>
      <c r="B286" s="96" t="s">
        <v>607</v>
      </c>
    </row>
    <row r="287" spans="1:2" x14ac:dyDescent="0.3">
      <c r="A287" s="96" t="s">
        <v>608</v>
      </c>
      <c r="B287" s="96" t="s">
        <v>609</v>
      </c>
    </row>
    <row r="288" spans="1:2" x14ac:dyDescent="0.3">
      <c r="A288" s="96" t="s">
        <v>610</v>
      </c>
      <c r="B288" s="96" t="s">
        <v>611</v>
      </c>
    </row>
    <row r="289" spans="1:2" x14ac:dyDescent="0.3">
      <c r="A289" s="96" t="s">
        <v>612</v>
      </c>
      <c r="B289" s="96" t="s">
        <v>613</v>
      </c>
    </row>
    <row r="290" spans="1:2" x14ac:dyDescent="0.3">
      <c r="A290" s="96" t="s">
        <v>614</v>
      </c>
      <c r="B290" s="96" t="s">
        <v>615</v>
      </c>
    </row>
    <row r="291" spans="1:2" x14ac:dyDescent="0.3">
      <c r="A291" s="96" t="s">
        <v>616</v>
      </c>
      <c r="B291" s="96" t="s">
        <v>617</v>
      </c>
    </row>
    <row r="292" spans="1:2" x14ac:dyDescent="0.3">
      <c r="A292" s="96" t="s">
        <v>618</v>
      </c>
      <c r="B292" s="96" t="s">
        <v>619</v>
      </c>
    </row>
    <row r="293" spans="1:2" x14ac:dyDescent="0.3">
      <c r="A293" s="96" t="s">
        <v>620</v>
      </c>
      <c r="B293" s="96" t="s">
        <v>621</v>
      </c>
    </row>
    <row r="294" spans="1:2" x14ac:dyDescent="0.3">
      <c r="A294" s="96" t="s">
        <v>622</v>
      </c>
      <c r="B294" s="96" t="s">
        <v>623</v>
      </c>
    </row>
    <row r="295" spans="1:2" x14ac:dyDescent="0.3">
      <c r="A295" s="96" t="s">
        <v>624</v>
      </c>
      <c r="B295" s="96" t="s">
        <v>625</v>
      </c>
    </row>
    <row r="296" spans="1:2" x14ac:dyDescent="0.3">
      <c r="A296" s="96" t="s">
        <v>626</v>
      </c>
      <c r="B296" s="96" t="s">
        <v>627</v>
      </c>
    </row>
    <row r="297" spans="1:2" x14ac:dyDescent="0.3">
      <c r="A297" s="96" t="s">
        <v>628</v>
      </c>
      <c r="B297" s="96" t="s">
        <v>629</v>
      </c>
    </row>
    <row r="298" spans="1:2" x14ac:dyDescent="0.3">
      <c r="A298" s="96" t="s">
        <v>630</v>
      </c>
      <c r="B298" s="96" t="s">
        <v>631</v>
      </c>
    </row>
    <row r="299" spans="1:2" x14ac:dyDescent="0.3">
      <c r="A299" s="96" t="s">
        <v>632</v>
      </c>
      <c r="B299" s="96" t="s">
        <v>633</v>
      </c>
    </row>
    <row r="300" spans="1:2" x14ac:dyDescent="0.3">
      <c r="A300" s="96" t="s">
        <v>634</v>
      </c>
      <c r="B300" s="96" t="s">
        <v>635</v>
      </c>
    </row>
    <row r="301" spans="1:2" x14ac:dyDescent="0.3">
      <c r="A301" s="96" t="s">
        <v>636</v>
      </c>
      <c r="B301" s="96" t="s">
        <v>637</v>
      </c>
    </row>
    <row r="302" spans="1:2" x14ac:dyDescent="0.3">
      <c r="A302" s="96" t="s">
        <v>638</v>
      </c>
      <c r="B302" s="96" t="s">
        <v>639</v>
      </c>
    </row>
    <row r="303" spans="1:2" x14ac:dyDescent="0.3">
      <c r="A303" s="96" t="s">
        <v>640</v>
      </c>
      <c r="B303" s="96" t="s">
        <v>641</v>
      </c>
    </row>
    <row r="304" spans="1:2" x14ac:dyDescent="0.3">
      <c r="A304" s="96" t="s">
        <v>642</v>
      </c>
      <c r="B304" s="96" t="s">
        <v>643</v>
      </c>
    </row>
    <row r="305" spans="1:2" x14ac:dyDescent="0.3">
      <c r="A305" s="96" t="s">
        <v>644</v>
      </c>
      <c r="B305" s="96" t="s">
        <v>645</v>
      </c>
    </row>
    <row r="306" spans="1:2" x14ac:dyDescent="0.3">
      <c r="A306" s="96" t="s">
        <v>646</v>
      </c>
      <c r="B306" s="96" t="s">
        <v>647</v>
      </c>
    </row>
    <row r="307" spans="1:2" x14ac:dyDescent="0.3">
      <c r="A307" s="96" t="s">
        <v>648</v>
      </c>
      <c r="B307" s="96" t="s">
        <v>649</v>
      </c>
    </row>
    <row r="308" spans="1:2" x14ac:dyDescent="0.3">
      <c r="A308" s="96" t="s">
        <v>650</v>
      </c>
      <c r="B308" s="96" t="s">
        <v>651</v>
      </c>
    </row>
    <row r="309" spans="1:2" x14ac:dyDescent="0.3">
      <c r="A309" s="96" t="s">
        <v>652</v>
      </c>
      <c r="B309" s="96" t="s">
        <v>653</v>
      </c>
    </row>
    <row r="310" spans="1:2" x14ac:dyDescent="0.3">
      <c r="A310" s="96" t="s">
        <v>654</v>
      </c>
      <c r="B310" s="96" t="s">
        <v>655</v>
      </c>
    </row>
    <row r="311" spans="1:2" x14ac:dyDescent="0.3">
      <c r="A311" s="96" t="s">
        <v>656</v>
      </c>
      <c r="B311" s="96" t="s">
        <v>657</v>
      </c>
    </row>
    <row r="312" spans="1:2" x14ac:dyDescent="0.3">
      <c r="A312" s="96" t="s">
        <v>658</v>
      </c>
      <c r="B312" s="96" t="s">
        <v>659</v>
      </c>
    </row>
    <row r="313" spans="1:2" x14ac:dyDescent="0.3">
      <c r="A313" s="96" t="s">
        <v>660</v>
      </c>
      <c r="B313" s="96" t="s">
        <v>661</v>
      </c>
    </row>
    <row r="314" spans="1:2" x14ac:dyDescent="0.3">
      <c r="A314" s="96" t="s">
        <v>662</v>
      </c>
      <c r="B314" s="96" t="s">
        <v>663</v>
      </c>
    </row>
    <row r="315" spans="1:2" x14ac:dyDescent="0.3">
      <c r="A315" s="96" t="s">
        <v>664</v>
      </c>
      <c r="B315" s="96" t="s">
        <v>665</v>
      </c>
    </row>
    <row r="316" spans="1:2" x14ac:dyDescent="0.3">
      <c r="A316" s="96" t="s">
        <v>666</v>
      </c>
      <c r="B316" s="96" t="s">
        <v>667</v>
      </c>
    </row>
    <row r="317" spans="1:2" x14ac:dyDescent="0.3">
      <c r="A317" s="96" t="s">
        <v>668</v>
      </c>
      <c r="B317" s="96" t="s">
        <v>669</v>
      </c>
    </row>
    <row r="318" spans="1:2" x14ac:dyDescent="0.3">
      <c r="A318" s="96" t="s">
        <v>670</v>
      </c>
      <c r="B318" s="96" t="s">
        <v>671</v>
      </c>
    </row>
    <row r="319" spans="1:2" x14ac:dyDescent="0.3">
      <c r="A319" s="96" t="s">
        <v>672</v>
      </c>
      <c r="B319" s="96" t="s">
        <v>673</v>
      </c>
    </row>
    <row r="320" spans="1:2" x14ac:dyDescent="0.3">
      <c r="A320" s="96" t="s">
        <v>674</v>
      </c>
      <c r="B320" s="96" t="s">
        <v>675</v>
      </c>
    </row>
    <row r="321" spans="1:2" x14ac:dyDescent="0.3">
      <c r="A321" s="96" t="s">
        <v>676</v>
      </c>
      <c r="B321" s="96" t="s">
        <v>677</v>
      </c>
    </row>
    <row r="322" spans="1:2" x14ac:dyDescent="0.3">
      <c r="A322" s="96" t="s">
        <v>678</v>
      </c>
      <c r="B322" s="96" t="s">
        <v>679</v>
      </c>
    </row>
    <row r="323" spans="1:2" x14ac:dyDescent="0.3">
      <c r="A323" s="96" t="s">
        <v>680</v>
      </c>
      <c r="B323" s="96" t="s">
        <v>681</v>
      </c>
    </row>
    <row r="324" spans="1:2" x14ac:dyDescent="0.3">
      <c r="A324" s="96" t="s">
        <v>682</v>
      </c>
      <c r="B324" s="96" t="s">
        <v>683</v>
      </c>
    </row>
    <row r="325" spans="1:2" x14ac:dyDescent="0.3">
      <c r="A325" s="96" t="s">
        <v>684</v>
      </c>
      <c r="B325" s="96" t="s">
        <v>685</v>
      </c>
    </row>
    <row r="326" spans="1:2" x14ac:dyDescent="0.3">
      <c r="A326" s="96" t="s">
        <v>686</v>
      </c>
      <c r="B326" s="96" t="s">
        <v>687</v>
      </c>
    </row>
    <row r="327" spans="1:2" x14ac:dyDescent="0.3">
      <c r="A327" s="96" t="s">
        <v>688</v>
      </c>
      <c r="B327" s="96" t="s">
        <v>689</v>
      </c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doc_FSCFOLIO_1_1001_FieldDocumentNumber" text=""/>
    <f:field ref="doc_FSCFOLIO_1_1001_FieldSubject" text="" edit="true"/>
    <f:field ref="FSCFOLIO_1_1001_SignaturesFldCtx_FSCFOLIO_1_1001_FieldLastSignature" text="Kenntnisnahme"/>
    <f:field ref="FSCFOLIO_1_1001_SignaturesFldCtx_FSCFOLIO_1_1001_FieldLastSignatureBy" text="Scheller, Tobias, StMUK"/>
    <f:field ref="FSCFOLIO_1_1001_SignaturesFldCtx_FSCFOLIO_1_1001_FieldLastSignatureAt" date="2022-11-09T07:16:29" text="09.11.2022 07:16:29"/>
    <f:field ref="FSCFOLIO_1_1001_SignaturesFldCtx_FSCFOLIO_1_1001_FieldLastSignatureRemark" text=""/>
    <f:field ref="FSCFOLIO_1_1001_FieldCurrentUser" text="Marion Hallermayer"/>
    <f:field ref="FSCFOLIO_1_1001_FieldCurrentDate" text="09.11.2022 09:22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221025_KMS_GY_Oberstufenseminarpauschale_WS_PS_ABO_G9_Mittelkontrolle" edit="true"/>
    <f:field ref="DEPRECONFIG_15_1001_Objektname" text="221025_KMS_GY_Oberstufenseminarpauschale_WS_PS_ABO_G9_Mittelkontrolle" edit="true"/>
    <f:field ref="CFGBAYERN_15_1400_FieldDocumentTitle" text="" edit="true"/>
    <f:field ref="CFGBAYERN_15_1400_FieldDocumentSubject" text="Weiterentwicklung des Gymnasiums, Pauschale für die Kooperation mit externen Referentinnen und Referenten in der Oberstufe des G9 (&quot;Oberstufenseminarpauschale&quot;)" multiline="true" edit="true"/>
    <f:field ref="CFGBAYERN_15_1400_FieldDocumentTerms" text="" multiline="true"/>
    <f:field ref="CFGBAYERN_15_1400_FieldDocumentAddSubject" text="" multiline="true" edit="true"/>
    <f:field ref="CFGBAYERN_15_1400_FieldDocumentIncAttachments" text="" multiline="true"/>
    <f:field ref="CFGBAYERN_15_1400_FieldDocumentRecipients" text="Per E-Mail Gymnasien - staatlich (per OWA), " multiline="true"/>
    <f:field ref="CFGBAYERN_15_1400_FieldDocumentRecipientsBlocked" text="Per E-Mail&#10;Gymnasien - staatlich (per OWA)&#10;" multiline="true"/>
    <f:field ref="CFGBAYERN_15_1400_FieldDocumentCopyRecipients" text="Per E-Mail Bayerisches Landesamt für Schule, Stuttgarter Straße 1, 91710 Gunzenhausen &#10;Per E-Mail Herrn Humaiun Ahmadsai, im Hause, &#10;Per E-Mail Frau Sabine Staude, im Hause, &#10;Per E-Mail Landesamt für Schule Jutta Bauer, Stuttgarter Str. 1, 91710 Gunzenhausen &#10;Per E-Mail Herrn Tobias Scheller, im Hause, &#10;Per E-Mail Herrn Peter Kammler, im Hause, &#10;Per E-Mail Herrn Dr. Wolfgang Mutter, im Hause, &#10;Per E-Mail Herrn Dr. Rolf Kussl, im Hause, &#10;Per E-Mail Herrn Thomas Sienz, im Hause, &#10;Per E-Mail Herrn Dr. Andreas Meyer, im Hause, &#10;Per E-Mail Herrn Martin Wunsch, im Hause, &#10;Per E-Mail Ministerialbeauftragten für die Gymnasien in Bayern (per OWA) An die, " multiline="true"/>
    <f:field ref="CFGBAYERN_15_1400_FieldDocumentCopyRecipientsBlocked" text="Per E-Mail&#10;Bayerisches Landesamt für Schule&#10;Stuttgarter Straße 1&#10;91710 Gunzenhausen&#10;&#10;Per E-Mail&#10;Herrn&#10;Humaiun Ahmadsai &#10;im Hause&#10;&#10;Per E-Mail&#10;Frau&#10;Sabine Staude &#10;im Hause&#10;&#10;Per E-Mail&#10;Landesamt für Schule&#10;Jutta Bauer &#10;Stuttgarter Str. 1&#10;91710 Gunzenhausen&#10;&#10;Per E-Mail&#10;Herrn&#10;Tobias Scheller &#10;im Hause&#10;&#10;Per E-Mail&#10;Herrn&#10;Peter Kammler &#10;im Hause&#10;&#10;Per E-Mail&#10;Herrn&#10;Dr. Wolfgang Mutter &#10;im Hause&#10;&#10;Per E-Mail&#10;Herrn&#10;Dr. Rolf Kussl &#10;im Hause&#10;&#10;Per E-Mail&#10;Herrn&#10;Thomas Sienz &#10;im Hause&#10;&#10;Per E-Mail&#10;Herrn&#10;Dr. Andreas Meyer &#10;im Hause&#10;&#10;Per E-Mail&#10;Herrn&#10;Martin Wunsch &#10;im Hause&#10;&#10;Per E-Mail&#10;Ministerialbeauftragten für die Gymnasien in Bayern (per OWA)&#10;An die&#10;" multiline="true"/>
    <f:field ref="BAYLFST_15_1800_FieldDocumentTitle" text="" edit="true"/>
    <f:field ref="BAYLFST_15_1800_FieldDocumentSubject" text="Weiterentwicklung des Gymnasiums, Pauschale für die Kooperation mit externen Referentinnen und Referenten in der Oberstufe des G9 (&quot;Oberstufenseminarpauschale&quot;)" multiline="true" edit="true"/>
    <f:field ref="BAYLFST_15_1800_FieldDocumentAddSubject" text="" multiline="true" edit="true"/>
    <f:field ref="BAYLFST_15_1800_FieldDocumentIncAttachments" text="" multiline="true" edit="true"/>
    <f:field ref="BAYLFST_15_1800_FieldDocumentTerms" text="" multiline="true"/>
    <f:field ref="BAYLFST_15_1800_FieldDocumentRecipients" text="Per E-Mail Gymnasien - staatlich (per OWA), " multiline="true"/>
    <f:field ref="CFGBAYERNEX_15_1800_FieldWorkflowFloatingFile" text="Kein Laufweg ermittelbar. Schriftstück muss direkt in 'Ergänzende Dokumente' einer Umlaufmappe liegen!" multiline="true"/>
    <f:field ref="objname" text="221025_KMS_GY_Oberstufenseminarpauschale_WS_PS_ABO_G9_Mittelkontrolle" edit="true"/>
    <f:field ref="objsubject" text="" edit="true"/>
    <f:field ref="objcreatedby" text="Staude, Sabine, StMUK"/>
    <f:field ref="objcreatedat" date="2022-10-26T15:26:57" text="26.10.2022 15:26:57"/>
    <f:field ref="objchangedby" text="Scheller, Tobias, StMUK"/>
    <f:field ref="objmodifiedat" date="2022-11-09T07:16:31" text="09.11.2022 07:16:31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DEPRECONFIG_15_1001_Objektname" text="Objektname"/>
    <f:field ref="CFGBAYERN_15_1400_FieldDocumentTitle" text="Bay-Titel (Erledigung)"/>
    <f:field ref="CFGBAYERN_15_1400_FieldDocumentSubject" text="Bay-Betreff (Erledigung)"/>
    <f:field ref="CFGBAYERN_15_1400_FieldDocumentTerms" text="Bay-Schlagwort (Erledigung)"/>
    <f:field ref="CFGBAYERN_15_1400_FieldDocumentAddSubject" text="Bay-Dokumentenbezogene Hinweise (Erledigung)"/>
    <f:field ref="CFGBAYERN_15_1400_FieldDocumentIncAttachments" text="Bay-Beschreibung der Anlagen (Allgemeine Anlagen)"/>
    <f:field ref="CFGBAYERN_15_1400_FieldDocumentRecipients" text="Bay-Empfänger"/>
    <f:field ref="CFGBAYERN_15_1400_FieldDocumentRecipientsBlocked" text="Bay-Empfänger - blockorientiert"/>
    <f:field ref="CFGBAYERN_15_1400_FieldDocumentCopyRecipients" text="Bay-Kopieempfänger"/>
    <f:field ref="CFGBAYERN_15_1400_FieldDocumentCopyRecipientsBlocked" text="Bay-Kopieempfänger - blockorientiert"/>
    <f:field ref="BAYLFST_15_1800_FieldDocumentTitle" text="LfSt-Titel (Erledigung)"/>
    <f:field ref="BAYLFST_15_1800_FieldDocumentSubject" text="LfSt-Betreff (Erledigung)"/>
    <f:field ref="BAYLFST_15_1800_FieldDocumentAddSubject" text="LfSt-Dokumentenbezogene Hinweise (Erledigung)"/>
    <f:field ref="BAYLFST_15_1800_FieldDocumentIncAttachments" text="LfSt-Beschreibung der Anlagen (Allgemeine Anlagen)"/>
    <f:field ref="BAYLFST_15_1800_FieldDocumentTerms" text="LfSt-Schlagworte (Erledigung)"/>
    <f:field ref="BAYLFST_15_1800_FieldDocumentRecipients" text="LfSt-Originalempfängerliste"/>
    <f:field ref="CFGBAYERNEX_15_1800_FieldWorkflowFloatingFile" text="Laufweg (Umlaufmappe)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record inx="1">
    <f:field ref="CFGBAYERN_15_1400_Anrede" text=""/>
    <f:field ref="CFGBAYERN_15_1400_Titel" text=""/>
    <f:field ref="CFGBAYERN_15_1400_Vorname" text=""/>
    <f:field ref="CFGBAYERN_15_1400_Nachname" text=""/>
    <f:field ref="CFGBAYERN_15_1400_Hauptadresse_Strasse" text="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Gymnasienallestaatl@schulen.bayern.de"/>
    <f:field ref="CFGBAYERN_15_1400_Fax" text=""/>
    <f:field ref="CFGBAYERN_15_1400_Telefon" text=""/>
    <f:field ref="CFGBAYERN_15_1400_Mobiltelefon" text=""/>
    <f:field ref="CFGBAYERN_15_1400_Organisation_Name_vollstaendig" text="Gymnasien - staatlich (per OWA)"/>
    <f:field ref="CFGBAYERN_15_1400_Organisation_Kurzname" text=""/>
    <f:field ref="CFGBAYERN_15_1400_Organisation_Opt_Adressangaben" text=""/>
    <f:field ref="CFGBAYERN_15_1400_Geschlecht" text=""/>
    <f:field ref="CFGBAYERN_15_1400_Geboren_am" text=""/>
    <f:field ref="CFGBAYERN_15_1400_Geboren_in" text=""/>
    <f:field ref="CFGBAYERN_15_1400_Namenszusatz" text=""/>
    <f:field ref="CFGBAYERN_15_1400_Briefanrede" text="Sehr geehrte Damen und Herren,"/>
    <f:field ref="CFGBAYERN_15_1400_Dienstbezeichnung" text="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Empfänger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"/>
    <f:field ref="CFGBAYERN_15_1400_Kopieempfaenger_Titel" text=""/>
    <f:field ref="CFGBAYERN_15_1400_Kopieempfaenger_Vorname" text=""/>
    <f:field ref="CFGBAYERN_15_1400_Kopieempfaenger_Nachname" text=""/>
    <f:field ref="CFGBAYERN_15_1400_Kopieempfaenger_Strasse" text="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"/>
    <f:field ref="CFGBAYERN_15_1400_Kopieempfaenger_Dienstbezeichnung" text=""/>
    <f:field ref="CFGBAYERN_15_1400_Kopieempfaenger_Funktionsbezeichnung" text=""/>
    <f:field ref="CFGBAYERN_15_1400_Kopieempfaenger_Beschr_pers_Anlagen" text=""/>
    <f:field ref="CFGBAYERN_15_1400_Kopieempfaenger_Kategorie" text=""/>
    <f:field ref="CFGBAYERN_15_1400_Kopieempfaenger_Versandart" text=""/>
    <f:field ref="CCAPRECONFIG_15_1001_AntwortReferenz" text=""/>
    <f:field ref="CCAPRECONFIG_15_1001_Anlagentext" text=""/>
    <f:field ref="CFGBAYERNEX_15_1800_Versandinformation" text="E-Mail"/>
    <f:field ref="CFGBAYERNEX_15_1800_KompletteAdresse" text="Gymnasien - staatlich (per OWA)"/>
    <f:field ref="CFGBAYERNEX_15_1800_Anlagen" text=""/>
    <f:field ref="CFGBAYERNEX_15_1800_KopieEmpfaengerVersandinformation" text=""/>
    <f:field ref="CFGBAYERNEX_15_1800_KopieEmpfaengerKompletteAdresse" text=""/>
    <f:field ref="CFGBAYERNEX_15_1800_KopieEmpfaengerAnlagen" text=""/>
    <f:field ref="CFGBAYERNEX_15_1800_gezbeiEMail" text="gez."/>
  </f:record>
  <f:display text="Serialcontext &gt; Adressaten">
    <f:field ref="CFGBAYERN_15_1400_Anrede" text="OBSOLET_Adressanrede"/>
    <f:field ref="CFGBAYERN_15_1400_Titel" text="Titel"/>
    <f:field ref="CFGBAYERN_15_1400_Vorname" text="Vorname"/>
    <f:field ref="CFGBAYERN_15_1400_Nachname" text="Nachname"/>
    <f:field ref="CFGBAYERN_15_1400_Hauptadresse_Strasse" text="Hauptadresse_Strasse"/>
    <f:field ref="CFGBAYERN_15_1400_Hauptadresse_Postfach" text="Hauptadresse_Postfach"/>
    <f:field ref="CFGBAYERN_15_1400_Hauptadresse_Postleitzahl" text="Hauptadresse_Postleitzahl"/>
    <f:field ref="CFGBAYERN_15_1400_Hauptadresse_Ort" text="Hauptadresse_Ort"/>
    <f:field ref="CFGBAYERN_15_1400_Hauptadresse_Gemeinde" text="Hauptadresse_Gemeinde"/>
    <f:field ref="CFGBAYERN_15_1400_Hauptadresse_Bundesland" text="Hauptadresse_Bundesland"/>
    <f:field ref="CFGBAYERN_15_1400_Hauptadresse_Land" text="Hauptadresse_Land"/>
    <f:field ref="CFGBAYERN_15_1400_EMailAdresse" text="EMailAdresse"/>
    <f:field ref="CFGBAYERN_15_1400_Fax" text="Fax"/>
    <f:field ref="CFGBAYERN_15_1400_Telefon" text="Telefon"/>
    <f:field ref="CFGBAYERN_15_1400_Mobiltelefon" text="Mobiltelefon"/>
    <f:field ref="CFGBAYERN_15_1400_Organisation_Name_vollstaendig" text="Organisation_Name_vollstaendig"/>
    <f:field ref="CFGBAYERN_15_1400_Organisation_Kurzname" text="Organisation_Kurzname"/>
    <f:field ref="CFGBAYERN_15_1400_Organisation_Opt_Adressangaben" text="Organisation_Opt_Adressangaben"/>
    <f:field ref="CFGBAYERN_15_1400_Geschlecht" text="Geschlecht"/>
    <f:field ref="CFGBAYERN_15_1400_Geboren_am" text="Geboren_am"/>
    <f:field ref="CFGBAYERN_15_1400_Geboren_in" text="Geboren_in"/>
    <f:field ref="CFGBAYERN_15_1400_Namenszusatz" text="Namenszusatz"/>
    <f:field ref="CFGBAYERN_15_1400_Briefanrede" text="Briefanrede"/>
    <f:field ref="CFGBAYERN_15_1400_Dienstbezeichnung" text="Dienstbezeichnung"/>
    <f:field ref="CFGBAYERN_15_1400_Funktionsbezeichnung" text="Funktionsbezeichnung"/>
    <f:field ref="CFGBAYERN_15_1400_Versand_und_Zustellvermerk" text="Versand_und_Zustellvermerk"/>
    <f:field ref="CFGBAYERN_15_1400_Bemerkung" text="Bemerkung"/>
    <f:field ref="CFGBAYERN_15_1400_Beschreibung_der_pers_Anlagen" text="Beschreibung_der_pers_Anlagen"/>
    <f:field ref="CFGBAYERN_15_1400_Kategorie" text="Kategorie"/>
    <f:field ref="CFGBAYERN_15_1400_Versandart" text="Versandart"/>
    <f:field ref="CFGBAYERN_15_1400_Kontoverbindung_Kontonummer" text="Kontoverbindung_Kontonummer"/>
    <f:field ref="CFGBAYERN_15_1400_Kontoverbindung_Kontoinhaber" text="Kontoverbindung_Kontoinhaber"/>
    <f:field ref="CFGBAYERN_15_1400_Kontoverbindung_Institut" text="Kontoverbindung_Institut"/>
    <f:field ref="CFGBAYERN_15_1400_Kontoverbindung_Bankleitzahl" text="Kontoverbindung_Bankleitzahl"/>
    <f:field ref="CFGBAYERN_15_1400_Kontoverbindung_IBAN" text="Kontoverbindung_IBAN"/>
    <f:field ref="CFGBAYERN_15_1400_Kontoverbindung_BIC" text="Kontoverbindung_BIC"/>
    <f:field ref="CFGBAYERN_15_1400_Kopietext" text="Kopietext"/>
    <f:field ref="CFGBAYERN_15_1400_Kopietext_ohne_Adressat" text="Kopietext_ohne_Adressat"/>
    <f:field ref="CFGBAYERN_15_1400_Kopietext_vorlagenspezifisch" text="Kopietext_vorlagenspezifisch"/>
    <f:field ref="CFGBAYERN_15_1400_Zusatz_1" text="Zusatz 1"/>
    <f:field ref="CFGBAYERN_15_1400_Zusatz_2" text="Zusatz 2"/>
    <f:field ref="CFGBAYERN_15_1400_Zusatz_3" text="Zusatz 3"/>
    <f:field ref="CFGBAYERN_15_1400_Zusatz_4" text="Zusatz 4"/>
    <f:field ref="CFGBAYERN_15_1400_Zusatz_5" text="Zusatz 5"/>
    <f:field ref="CFGBAYERN_15_1400_Kopieempfaenger_Anrede" text="OBSOLET_Kopieempfaenger_Adressanrede"/>
    <f:field ref="CFGBAYERN_15_1400_Kopieempfaenger_Titel" text="Kopieempfaenger_Titel"/>
    <f:field ref="CFGBAYERN_15_1400_Kopieempfaenger_Vorname" text="Kopieempfaenger_Vorname"/>
    <f:field ref="CFGBAYERN_15_1400_Kopieempfaenger_Nachname" text="Kopieempfaenger_Nachname"/>
    <f:field ref="CFGBAYERN_15_1400_Kopieempfaenger_Strasse" text="Kopieempfaenger_Strasse"/>
    <f:field ref="CFGBAYERN_15_1400_Kopieempfaenger_Postfach" text="Kopieempfaenger_Postfach"/>
    <f:field ref="CFGBAYERN_15_1400_Kopieempfaenger_Postleitzahl" text="Kopieempfaenger_Postleitzahl"/>
    <f:field ref="CFGBAYERN_15_1400_Kopieempfaenger_Ort" text="Kopieempfaenger_Ort"/>
    <f:field ref="CFGBAYERN_15_1400_Kopieempfaenger_Gemeinde" text="Kopieempfaenger_Gemeinde"/>
    <f:field ref="CFGBAYERN_15_1400_Kopieempfaenger_Bundesland" text="Kopieempfaenger_Bundesland"/>
    <f:field ref="CFGBAYERN_15_1400_Kopieempfaenger_Land" text="Kopieempfaenger_Land"/>
    <f:field ref="CFGBAYERN_15_1400_Kopieempfaenger_Org_Name" text="Kopieempfaenger_Org_Name"/>
    <f:field ref="CFGBAYERN_15_1400_Kopieempfaenger_Org_Kurzname" text="Kopieempfaenger_Org_Kurzname"/>
    <f:field ref="CFGBAYERN_15_1400_Kopieempfaenger_Org_Option_Adressan" text="Kopieempfaenger_Org_Option_Adressan"/>
    <f:field ref="CFGBAYERN_15_1400_Kopieempfaenger_Namenszusatz" text="Kopieempfaenger_Namenszusatz"/>
    <f:field ref="CFGBAYERN_15_1400_Kopieempfaenger_Briefanrede" text="Kopieempfaenger_Briefanrede"/>
    <f:field ref="CFGBAYERN_15_1400_Kopieempfaenger_Dienstbezeichnung" text="Kopieempfaenger_Dienstbezeichnung"/>
    <f:field ref="CFGBAYERN_15_1400_Kopieempfaenger_Funktionsbezeichnung" text="Kopieempfaenger_Funktionsbezeichnung"/>
    <f:field ref="CFGBAYERN_15_1400_Kopieempfaenger_Beschr_pers_Anlagen" text="Kopieempfaenger_Beschr_pers_Anlagen"/>
    <f:field ref="CFGBAYERN_15_1400_Kopieempfaenger_Kategorie" text="Kopieempfaenger_Kategorie"/>
    <f:field ref="CFGBAYERN_15_1400_Kopieempfaenger_Versandart" text="Kopieempfaenger_Versandart"/>
    <f:field ref="CCAPRECONFIG_15_1001_AntwortReferenz" text="Antwort Referenz"/>
    <f:field ref="CCAPRECONFIG_15_1001_Anlagentext" text="Anlagentext"/>
    <f:field ref="CFGBAYERNEX_15_1800_Versandinformation" text="Versandinformation"/>
    <f:field ref="CFGBAYERNEX_15_1800_KompletteAdresse" text="Komplette Adresse"/>
    <f:field ref="CFGBAYERNEX_15_1800_Anlagen" text="Anlagen"/>
    <f:field ref="CFGBAYERNEX_15_1800_KopieEmpfaengerVersandinformation" text="Kopieempfänger - Versandinformation"/>
    <f:field ref="CFGBAYERNEX_15_1800_KopieEmpfaengerKompletteAdresse" text="Kopieempfänger - Komplette Adresse"/>
    <f:field ref="CFGBAYERNEX_15_1800_KopieEmpfaengerAnlagen" text="Kopieempfänger - Anlagen"/>
    <f:field ref="CFGBAYERNEX_15_1800_gezbeiEMail" text="gez. (bei E-Mail)"/>
  </f:display>
  <f:record inx="2">
    <f:field ref="CFGBAYERN_15_1400_Anrede" text=""/>
    <f:field ref="CFGBAYERN_15_1400_Titel" text=""/>
    <f:field ref="CFGBAYERN_15_1400_Vorname" text=""/>
    <f:field ref="CFGBAYERN_15_1400_Nachname" text=""/>
    <f:field ref="CFGBAYERN_15_1400_Hauptadresse_Strasse" text="Stuttgarter Straße 1"/>
    <f:field ref="CFGBAYERN_15_1400_Hauptadresse_Postfach" text=""/>
    <f:field ref="CFGBAYERN_15_1400_Hauptadresse_Postleitzahl" text="91710"/>
    <f:field ref="CFGBAYERN_15_1400_Hauptadresse_Ort" text="Gunzenhausen"/>
    <f:field ref="CFGBAYERN_15_1400_Hauptadresse_Gemeinde" text=""/>
    <f:field ref="CFGBAYERN_15_1400_Hauptadresse_Bundesland" text=""/>
    <f:field ref="CFGBAYERN_15_1400_Hauptadresse_Land" text=""/>
    <f:field ref="CFGBAYERN_15_1400_EMailAdresse" text="las@schulen.bayern.de"/>
    <f:field ref="CFGBAYERN_15_1400_Fax" text=""/>
    <f:field ref="CFGBAYERN_15_1400_Telefon" text="09831/686-0"/>
    <f:field ref="CFGBAYERN_15_1400_Mobiltelefon" text=""/>
    <f:field ref="CFGBAYERN_15_1400_Organisation_Name_vollstaendig" text="Bayerisches Landesamt für Schule"/>
    <f:field ref="CFGBAYERN_15_1400_Organisation_Kurzname" text="LAS"/>
    <f:field ref="CFGBAYERN_15_1400_Organisation_Opt_Adressangaben" text=""/>
    <f:field ref="CFGBAYERN_15_1400_Geschlecht" text=""/>
    <f:field ref="CFGBAYERN_15_1400_Geboren_am" text=""/>
    <f:field ref="CFGBAYERN_15_1400_Geboren_in" text=""/>
    <f:field ref="CFGBAYERN_15_1400_Namenszusatz" text=""/>
    <f:field ref="CFGBAYERN_15_1400_Briefanrede" text="Sehr geehrte Damen und Herren,"/>
    <f:field ref="CFGBAYERN_15_1400_Dienstbezeichnung" text="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Bayerisches Landesamt für Schule, Stuttgarter Straße 1, 91710 Gunzenhausen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"/>
    <f:field ref="CFGBAYERN_15_1400_Kopieempfaenger_Titel" text=""/>
    <f:field ref="CFGBAYERN_15_1400_Kopieempfaenger_Vorname" text=""/>
    <f:field ref="CFGBAYERN_15_1400_Kopieempfaenger_Nachname" text=""/>
    <f:field ref="CFGBAYERN_15_1400_Kopieempfaenger_Strasse" text="Stuttgarter Straße 1"/>
    <f:field ref="CFGBAYERN_15_1400_Kopieempfaenger_Postfach" text=""/>
    <f:field ref="CFGBAYERN_15_1400_Kopieempfaenger_Postleitzahl" text="91710"/>
    <f:field ref="CFGBAYERN_15_1400_Kopieempfaenger_Ort" text="Gunzenhausen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Bayerisches Landesamt für Schule"/>
    <f:field ref="CFGBAYERN_15_1400_Kopieempfaenger_Org_Kurzname" text="LAS"/>
    <f:field ref="CFGBAYERN_15_1400_Kopieempfaenger_Org_Option_Adressan" text=""/>
    <f:field ref="CFGBAYERN_15_1400_Kopieempfaenger_Namenszusatz" text=""/>
    <f:field ref="CFGBAYERN_15_1400_Kopieempfaenger_Briefanrede" text="Sehr geehrte Damen und Herren,"/>
    <f:field ref="CFGBAYERN_15_1400_Kopieempfaenger_Dienstbezeichnung" text="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Bayerisches Landesamt für Schule&#10;Stuttgarter Straße 1&#10;91710 Gunzenhausen"/>
    <f:field ref="CFGBAYERNEX_15_1800_Anlagen" text=""/>
    <f:field ref="CFGBAYERNEX_15_1800_KopieEmpfaengerVersandinformation" text="E-Mail"/>
    <f:field ref="CFGBAYERNEX_15_1800_KopieEmpfaengerKompletteAdresse" text="Bayerisches Landesamt für Schule&#10;Stuttgarter Straße 1&#10;91710 Gunzenhausen"/>
    <f:field ref="CFGBAYERNEX_15_1800_KopieEmpfaengerAnlagen" text=""/>
    <f:field ref="CFGBAYERNEX_15_1800_gezbeiEMail" text="gez."/>
  </f:record>
  <f:record inx="3">
    <f:field ref="CFGBAYERN_15_1400_Anrede" text="Herrn"/>
    <f:field ref="CFGBAYERN_15_1400_Titel" text=""/>
    <f:field ref="CFGBAYERN_15_1400_Vorname" text="Humaiun"/>
    <f:field ref="CFGBAYERN_15_1400_Nachname" text="Ahmadsai"/>
    <f:field ref="CFGBAYERN_15_1400_Hauptadresse_Strasse" text="im Hause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Humaiun.Ahmadsai@stmuk.bayern.de"/>
    <f:field ref="CFGBAYERN_15_1400_Fax" text=""/>
    <f:field ref="CFGBAYERN_15_1400_Telefon" text="2290"/>
    <f:field ref="CFGBAYERN_15_1400_Mobiltelefon" text=""/>
    <f:field ref="CFGBAYERN_15_1400_Organisation_Name_vollstaendig" text=""/>
    <f:field ref="CFGBAYERN_15_1400_Organisation_Kurzname" text=""/>
    <f:field ref="CFGBAYERN_15_1400_Organisation_Opt_Adressangaben" text=""/>
    <f:field ref="CFGBAYERN_15_1400_Geschlecht" text="Männlich"/>
    <f:field ref="CFGBAYERN_15_1400_Geboren_am" text=""/>
    <f:field ref="CFGBAYERN_15_1400_Geboren_in" text=""/>
    <f:field ref="CFGBAYERN_15_1400_Namenszusatz" text=""/>
    <f:field ref="CFGBAYERN_15_1400_Briefanrede" text="Sehr geehrter Herr Ahmadsai,"/>
    <f:field ref="CFGBAYERN_15_1400_Dienstbezeichnung" text="Regierungsrat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Herrn Humaiun Ahmadsai, im Haus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Herrn"/>
    <f:field ref="CFGBAYERN_15_1400_Kopieempfaenger_Titel" text=""/>
    <f:field ref="CFGBAYERN_15_1400_Kopieempfaenger_Vorname" text="Humaiun"/>
    <f:field ref="CFGBAYERN_15_1400_Kopieempfaenger_Nachname" text="Ahmadsai"/>
    <f:field ref="CFGBAYERN_15_1400_Kopieempfaenger_Strasse" text="im Hause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r Herr Ahmadsai,"/>
    <f:field ref="CFGBAYERN_15_1400_Kopieempfaenger_Dienstbezeichnung" text="Regierungsrat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Humaiun Ahmadsai&#10;im Hause"/>
    <f:field ref="CFGBAYERNEX_15_1800_Anlagen" text=""/>
    <f:field ref="CFGBAYERNEX_15_1800_KopieEmpfaengerVersandinformation" text="E-Mail"/>
    <f:field ref="CFGBAYERNEX_15_1800_KopieEmpfaengerKompletteAdresse" text="Humaiun Ahmadsai&#10;im Hause"/>
    <f:field ref="CFGBAYERNEX_15_1800_KopieEmpfaengerAnlagen" text=""/>
    <f:field ref="CFGBAYERNEX_15_1800_gezbeiEMail" text="gez."/>
  </f:record>
  <f:record inx="4">
    <f:field ref="CFGBAYERN_15_1400_Anrede" text="Frau"/>
    <f:field ref="CFGBAYERN_15_1400_Titel" text=""/>
    <f:field ref="CFGBAYERN_15_1400_Vorname" text="Sabine"/>
    <f:field ref="CFGBAYERN_15_1400_Nachname" text="Staude"/>
    <f:field ref="CFGBAYERN_15_1400_Hauptadresse_Strasse" text="im Hause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sabine.staude@stmuk.bayern.de"/>
    <f:field ref="CFGBAYERN_15_1400_Fax" text=""/>
    <f:field ref="CFGBAYERN_15_1400_Telefon" text="2920"/>
    <f:field ref="CFGBAYERN_15_1400_Mobiltelefon" text=""/>
    <f:field ref="CFGBAYERN_15_1400_Organisation_Name_vollstaendig" text=""/>
    <f:field ref="CFGBAYERN_15_1400_Organisation_Kurzname" text=""/>
    <f:field ref="CFGBAYERN_15_1400_Organisation_Opt_Adressangaben" text=""/>
    <f:field ref="CFGBAYERN_15_1400_Geschlecht" text="Weiblich"/>
    <f:field ref="CFGBAYERN_15_1400_Geboren_am" text=""/>
    <f:field ref="CFGBAYERN_15_1400_Geboren_in" text=""/>
    <f:field ref="CFGBAYERN_15_1400_Namenszusatz" text=""/>
    <f:field ref="CFGBAYERN_15_1400_Briefanrede" text="Sehr geehrte Frau Staude,"/>
    <f:field ref="CFGBAYERN_15_1400_Dienstbezeichnung" text="Amtsrätin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Frau Sabine Staude, im Haus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Frau"/>
    <f:field ref="CFGBAYERN_15_1400_Kopieempfaenger_Titel" text=""/>
    <f:field ref="CFGBAYERN_15_1400_Kopieempfaenger_Vorname" text="Sabine"/>
    <f:field ref="CFGBAYERN_15_1400_Kopieempfaenger_Nachname" text="Staude"/>
    <f:field ref="CFGBAYERN_15_1400_Kopieempfaenger_Strasse" text="im Hause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 Frau Staude,"/>
    <f:field ref="CFGBAYERN_15_1400_Kopieempfaenger_Dienstbezeichnung" text="Amtsrätin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Sabine Staude&#10;im Hause"/>
    <f:field ref="CFGBAYERNEX_15_1800_Anlagen" text=""/>
    <f:field ref="CFGBAYERNEX_15_1800_KopieEmpfaengerVersandinformation" text="E-Mail"/>
    <f:field ref="CFGBAYERNEX_15_1800_KopieEmpfaengerKompletteAdresse" text="Sabine Staude&#10;im Hause"/>
    <f:field ref="CFGBAYERNEX_15_1800_KopieEmpfaengerAnlagen" text=""/>
    <f:field ref="CFGBAYERNEX_15_1800_gezbeiEMail" text="gez."/>
  </f:record>
  <f:record inx="5">
    <f:field ref="CFGBAYERN_15_1400_Anrede" text=""/>
    <f:field ref="CFGBAYERN_15_1400_Titel" text=""/>
    <f:field ref="CFGBAYERN_15_1400_Vorname" text="Jutta"/>
    <f:field ref="CFGBAYERN_15_1400_Nachname" text="Bauer"/>
    <f:field ref="CFGBAYERN_15_1400_Hauptadresse_Strasse" text="Stuttgarter Str. 1"/>
    <f:field ref="CFGBAYERN_15_1400_Hauptadresse_Postfach" text=""/>
    <f:field ref="CFGBAYERN_15_1400_Hauptadresse_Postleitzahl" text="91710"/>
    <f:field ref="CFGBAYERN_15_1400_Hauptadresse_Ort" text="Gunzenhausen"/>
    <f:field ref="CFGBAYERN_15_1400_Hauptadresse_Gemeinde" text=""/>
    <f:field ref="CFGBAYERN_15_1400_Hauptadresse_Bundesland" text=""/>
    <f:field ref="CFGBAYERN_15_1400_Hauptadresse_Land" text=""/>
    <f:field ref="CFGBAYERN_15_1400_EMailAdresse" text="Jutta.Bauer@las.bayern.de"/>
    <f:field ref="CFGBAYERN_15_1400_Fax" text=""/>
    <f:field ref="CFGBAYERN_15_1400_Telefon" text=""/>
    <f:field ref="CFGBAYERN_15_1400_Mobiltelefon" text=""/>
    <f:field ref="CFGBAYERN_15_1400_Organisation_Name_vollstaendig" text="Landesamt für Schule"/>
    <f:field ref="CFGBAYERN_15_1400_Organisation_Kurzname" text=""/>
    <f:field ref="CFGBAYERN_15_1400_Organisation_Opt_Adressangaben" text=""/>
    <f:field ref="CFGBAYERN_15_1400_Geschlecht" text="Weiblich"/>
    <f:field ref="CFGBAYERN_15_1400_Geboren_am" text=""/>
    <f:field ref="CFGBAYERN_15_1400_Geboren_in" text=""/>
    <f:field ref="CFGBAYERN_15_1400_Namenszusatz" text=""/>
    <f:field ref="CFGBAYERN_15_1400_Briefanrede" text="Sehr geehrte Frau Bauer, "/>
    <f:field ref="CFGBAYERN_15_1400_Dienstbezeichnung" text="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Landesamt für Schule Jutta Bauer, Stuttgarter Str. 1, 91710 Gunzenhausen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"/>
    <f:field ref="CFGBAYERN_15_1400_Kopieempfaenger_Titel" text=""/>
    <f:field ref="CFGBAYERN_15_1400_Kopieempfaenger_Vorname" text="Jutta"/>
    <f:field ref="CFGBAYERN_15_1400_Kopieempfaenger_Nachname" text="Bauer"/>
    <f:field ref="CFGBAYERN_15_1400_Kopieempfaenger_Strasse" text="Stuttgarter Str. 1"/>
    <f:field ref="CFGBAYERN_15_1400_Kopieempfaenger_Postfach" text=""/>
    <f:field ref="CFGBAYERN_15_1400_Kopieempfaenger_Postleitzahl" text="91710"/>
    <f:field ref="CFGBAYERN_15_1400_Kopieempfaenger_Ort" text="Gunzenhausen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Landesamt für Schule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 Frau Bauer, "/>
    <f:field ref="CFGBAYERN_15_1400_Kopieempfaenger_Dienstbezeichnung" text="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Landesamt für Schule&#10;Jutta Bauer&#10;Stuttgarter Str. 1&#10;91710 Gunzenhausen"/>
    <f:field ref="CFGBAYERNEX_15_1800_Anlagen" text=""/>
    <f:field ref="CFGBAYERNEX_15_1800_KopieEmpfaengerVersandinformation" text="E-Mail"/>
    <f:field ref="CFGBAYERNEX_15_1800_KopieEmpfaengerKompletteAdresse" text="Landesamt für Schule&#10;Jutta Bauer&#10;Stuttgarter Str. 1&#10;91710 Gunzenhausen"/>
    <f:field ref="CFGBAYERNEX_15_1800_KopieEmpfaengerAnlagen" text=""/>
    <f:field ref="CFGBAYERNEX_15_1800_gezbeiEMail" text="gez."/>
  </f:record>
  <f:record inx="6">
    <f:field ref="CFGBAYERN_15_1400_Anrede" text="Herrn"/>
    <f:field ref="CFGBAYERN_15_1400_Titel" text=""/>
    <f:field ref="CFGBAYERN_15_1400_Vorname" text="Tobias"/>
    <f:field ref="CFGBAYERN_15_1400_Nachname" text="Scheller"/>
    <f:field ref="CFGBAYERN_15_1400_Hauptadresse_Strasse" text="im Hause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tobias.scheller@stmuk.bayern.de"/>
    <f:field ref="CFGBAYERN_15_1400_Fax" text=""/>
    <f:field ref="CFGBAYERN_15_1400_Telefon" text="2900"/>
    <f:field ref="CFGBAYERN_15_1400_Mobiltelefon" text=""/>
    <f:field ref="CFGBAYERN_15_1400_Organisation_Name_vollstaendig" text=""/>
    <f:field ref="CFGBAYERN_15_1400_Organisation_Kurzname" text=""/>
    <f:field ref="CFGBAYERN_15_1400_Organisation_Opt_Adressangaben" text=""/>
    <f:field ref="CFGBAYERN_15_1400_Geschlecht" text="Männlich"/>
    <f:field ref="CFGBAYERN_15_1400_Geboren_am" text=""/>
    <f:field ref="CFGBAYERN_15_1400_Geboren_in" text=""/>
    <f:field ref="CFGBAYERN_15_1400_Namenszusatz" text=""/>
    <f:field ref="CFGBAYERN_15_1400_Briefanrede" text="Sehr geehrter Herr Scheller,"/>
    <f:field ref="CFGBAYERN_15_1400_Dienstbezeichnung" text="Oberstudienrat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Herrn Tobias Scheller, im Haus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Herrn"/>
    <f:field ref="CFGBAYERN_15_1400_Kopieempfaenger_Titel" text=""/>
    <f:field ref="CFGBAYERN_15_1400_Kopieempfaenger_Vorname" text="Tobias"/>
    <f:field ref="CFGBAYERN_15_1400_Kopieempfaenger_Nachname" text="Scheller"/>
    <f:field ref="CFGBAYERN_15_1400_Kopieempfaenger_Strasse" text="im Hause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r Herr Scheller,"/>
    <f:field ref="CFGBAYERN_15_1400_Kopieempfaenger_Dienstbezeichnung" text="Oberstudienrat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Tobias Scheller&#10;im Hause"/>
    <f:field ref="CFGBAYERNEX_15_1800_Anlagen" text=""/>
    <f:field ref="CFGBAYERNEX_15_1800_KopieEmpfaengerVersandinformation" text="E-Mail"/>
    <f:field ref="CFGBAYERNEX_15_1800_KopieEmpfaengerKompletteAdresse" text="Tobias Scheller&#10;im Hause"/>
    <f:field ref="CFGBAYERNEX_15_1800_KopieEmpfaengerAnlagen" text=""/>
    <f:field ref="CFGBAYERNEX_15_1800_gezbeiEMail" text="gez."/>
  </f:record>
  <f:record inx="7">
    <f:field ref="CFGBAYERN_15_1400_Anrede" text="Herrn"/>
    <f:field ref="CFGBAYERN_15_1400_Titel" text=""/>
    <f:field ref="CFGBAYERN_15_1400_Vorname" text="Peter"/>
    <f:field ref="CFGBAYERN_15_1400_Nachname" text="Kammler"/>
    <f:field ref="CFGBAYERN_15_1400_Hauptadresse_Strasse" text="im Hause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peter.kammler@stmuk.bayern.de"/>
    <f:field ref="CFGBAYERN_15_1400_Fax" text=""/>
    <f:field ref="CFGBAYERN_15_1400_Telefon" text="2294"/>
    <f:field ref="CFGBAYERN_15_1400_Mobiltelefon" text=""/>
    <f:field ref="CFGBAYERN_15_1400_Organisation_Name_vollstaendig" text=""/>
    <f:field ref="CFGBAYERN_15_1400_Organisation_Kurzname" text=""/>
    <f:field ref="CFGBAYERN_15_1400_Organisation_Opt_Adressangaben" text=""/>
    <f:field ref="CFGBAYERN_15_1400_Geschlecht" text="Männlich"/>
    <f:field ref="CFGBAYERN_15_1400_Geboren_am" text=""/>
    <f:field ref="CFGBAYERN_15_1400_Geboren_in" text=""/>
    <f:field ref="CFGBAYERN_15_1400_Namenszusatz" text=""/>
    <f:field ref="CFGBAYERN_15_1400_Briefanrede" text="Sehr geehrter Herr Kammler,"/>
    <f:field ref="CFGBAYERN_15_1400_Dienstbezeichnung" text="Ministerialrat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Herrn Peter Kammler, im Haus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Herrn"/>
    <f:field ref="CFGBAYERN_15_1400_Kopieempfaenger_Titel" text=""/>
    <f:field ref="CFGBAYERN_15_1400_Kopieempfaenger_Vorname" text="Peter"/>
    <f:field ref="CFGBAYERN_15_1400_Kopieempfaenger_Nachname" text="Kammler"/>
    <f:field ref="CFGBAYERN_15_1400_Kopieempfaenger_Strasse" text="im Hause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r Herr Kammler,"/>
    <f:field ref="CFGBAYERN_15_1400_Kopieempfaenger_Dienstbezeichnung" text="Ministerialrat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Peter Kammler&#10;im Hause"/>
    <f:field ref="CFGBAYERNEX_15_1800_Anlagen" text=""/>
    <f:field ref="CFGBAYERNEX_15_1800_KopieEmpfaengerVersandinformation" text="E-Mail"/>
    <f:field ref="CFGBAYERNEX_15_1800_KopieEmpfaengerKompletteAdresse" text="Peter Kammler&#10;im Hause"/>
    <f:field ref="CFGBAYERNEX_15_1800_KopieEmpfaengerAnlagen" text=""/>
    <f:field ref="CFGBAYERNEX_15_1800_gezbeiEMail" text="gez."/>
  </f:record>
  <f:record inx="8">
    <f:field ref="CFGBAYERN_15_1400_Anrede" text="Herrn"/>
    <f:field ref="CFGBAYERN_15_1400_Titel" text="Dr."/>
    <f:field ref="CFGBAYERN_15_1400_Vorname" text="Wolfgang"/>
    <f:field ref="CFGBAYERN_15_1400_Nachname" text="Mutter"/>
    <f:field ref="CFGBAYERN_15_1400_Hauptadresse_Strasse" text="im Hause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Wolfgang.Mutter@stmuk.bayern.de"/>
    <f:field ref="CFGBAYERN_15_1400_Fax" text=""/>
    <f:field ref="CFGBAYERN_15_1400_Telefon" text="2283"/>
    <f:field ref="CFGBAYERN_15_1400_Mobiltelefon" text=""/>
    <f:field ref="CFGBAYERN_15_1400_Organisation_Name_vollstaendig" text=""/>
    <f:field ref="CFGBAYERN_15_1400_Organisation_Kurzname" text=""/>
    <f:field ref="CFGBAYERN_15_1400_Organisation_Opt_Adressangaben" text=""/>
    <f:field ref="CFGBAYERN_15_1400_Geschlecht" text="Männlich"/>
    <f:field ref="CFGBAYERN_15_1400_Geboren_am" text=""/>
    <f:field ref="CFGBAYERN_15_1400_Geboren_in" text=""/>
    <f:field ref="CFGBAYERN_15_1400_Namenszusatz" text=""/>
    <f:field ref="CFGBAYERN_15_1400_Briefanrede" text="Sehr geehrter Herr Dr. Mutter,"/>
    <f:field ref="CFGBAYERN_15_1400_Dienstbezeichnung" text="Leitender Ministerialrat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Herrn Dr. Wolfgang Mutter, im Haus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Herrn"/>
    <f:field ref="CFGBAYERN_15_1400_Kopieempfaenger_Titel" text="Dr."/>
    <f:field ref="CFGBAYERN_15_1400_Kopieempfaenger_Vorname" text="Wolfgang"/>
    <f:field ref="CFGBAYERN_15_1400_Kopieempfaenger_Nachname" text="Mutter"/>
    <f:field ref="CFGBAYERN_15_1400_Kopieempfaenger_Strasse" text="im Hause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r Herr Dr. Mutter,"/>
    <f:field ref="CFGBAYERN_15_1400_Kopieempfaenger_Dienstbezeichnung" text="Leitender Ministerialrat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Dr. Wolfgang Mutter&#10;im Hause"/>
    <f:field ref="CFGBAYERNEX_15_1800_Anlagen" text=""/>
    <f:field ref="CFGBAYERNEX_15_1800_KopieEmpfaengerVersandinformation" text="E-Mail"/>
    <f:field ref="CFGBAYERNEX_15_1800_KopieEmpfaengerKompletteAdresse" text="Dr. Wolfgang Mutter&#10;im Hause"/>
    <f:field ref="CFGBAYERNEX_15_1800_KopieEmpfaengerAnlagen" text=""/>
    <f:field ref="CFGBAYERNEX_15_1800_gezbeiEMail" text="gez."/>
  </f:record>
  <f:record inx="9">
    <f:field ref="CFGBAYERN_15_1400_Anrede" text="Herrn"/>
    <f:field ref="CFGBAYERN_15_1400_Titel" text="Dr."/>
    <f:field ref="CFGBAYERN_15_1400_Vorname" text="Rolf"/>
    <f:field ref="CFGBAYERN_15_1400_Nachname" text="Kussl"/>
    <f:field ref="CFGBAYERN_15_1400_Hauptadresse_Strasse" text="im Hause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Rolf.Kussl@stmuk.bayern.de"/>
    <f:field ref="CFGBAYERN_15_1400_Fax" text=""/>
    <f:field ref="CFGBAYERN_15_1400_Telefon" text="2352"/>
    <f:field ref="CFGBAYERN_15_1400_Mobiltelefon" text=""/>
    <f:field ref="CFGBAYERN_15_1400_Organisation_Name_vollstaendig" text=""/>
    <f:field ref="CFGBAYERN_15_1400_Organisation_Kurzname" text=""/>
    <f:field ref="CFGBAYERN_15_1400_Organisation_Opt_Adressangaben" text=""/>
    <f:field ref="CFGBAYERN_15_1400_Geschlecht" text="Männlich"/>
    <f:field ref="CFGBAYERN_15_1400_Geboren_am" text=""/>
    <f:field ref="CFGBAYERN_15_1400_Geboren_in" text=""/>
    <f:field ref="CFGBAYERN_15_1400_Namenszusatz" text=""/>
    <f:field ref="CFGBAYERN_15_1400_Briefanrede" text="Sehr geehrter Herr Dr. Kussl,"/>
    <f:field ref="CFGBAYERN_15_1400_Dienstbezeichnung" text="Ministerialrat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Herrn Dr. Rolf Kussl, im Haus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Herrn"/>
    <f:field ref="CFGBAYERN_15_1400_Kopieempfaenger_Titel" text="Dr."/>
    <f:field ref="CFGBAYERN_15_1400_Kopieempfaenger_Vorname" text="Rolf"/>
    <f:field ref="CFGBAYERN_15_1400_Kopieempfaenger_Nachname" text="Kussl"/>
    <f:field ref="CFGBAYERN_15_1400_Kopieempfaenger_Strasse" text="im Hause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r Herr Dr. Kussl,"/>
    <f:field ref="CFGBAYERN_15_1400_Kopieempfaenger_Dienstbezeichnung" text="Ministerialrat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Dr. Rolf Kussl&#10;im Hause"/>
    <f:field ref="CFGBAYERNEX_15_1800_Anlagen" text=""/>
    <f:field ref="CFGBAYERNEX_15_1800_KopieEmpfaengerVersandinformation" text="E-Mail"/>
    <f:field ref="CFGBAYERNEX_15_1800_KopieEmpfaengerKompletteAdresse" text="Dr. Rolf Kussl&#10;im Hause"/>
    <f:field ref="CFGBAYERNEX_15_1800_KopieEmpfaengerAnlagen" text=""/>
    <f:field ref="CFGBAYERNEX_15_1800_gezbeiEMail" text="gez."/>
  </f:record>
  <f:record inx="10">
    <f:field ref="CFGBAYERN_15_1400_Anrede" text="Herrn"/>
    <f:field ref="CFGBAYERN_15_1400_Titel" text=""/>
    <f:field ref="CFGBAYERN_15_1400_Vorname" text="Thomas"/>
    <f:field ref="CFGBAYERN_15_1400_Nachname" text="Sienz"/>
    <f:field ref="CFGBAYERN_15_1400_Hauptadresse_Strasse" text="im Hause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Thomas.Sienz@stmuk.bayern.de"/>
    <f:field ref="CFGBAYERN_15_1400_Fax" text=""/>
    <f:field ref="CFGBAYERN_15_1400_Telefon" text="2615"/>
    <f:field ref="CFGBAYERN_15_1400_Mobiltelefon" text=""/>
    <f:field ref="CFGBAYERN_15_1400_Organisation_Name_vollstaendig" text=""/>
    <f:field ref="CFGBAYERN_15_1400_Organisation_Kurzname" text=""/>
    <f:field ref="CFGBAYERN_15_1400_Organisation_Opt_Adressangaben" text=""/>
    <f:field ref="CFGBAYERN_15_1400_Geschlecht" text="Männlich"/>
    <f:field ref="CFGBAYERN_15_1400_Geboren_am" text=""/>
    <f:field ref="CFGBAYERN_15_1400_Geboren_in" text=""/>
    <f:field ref="CFGBAYERN_15_1400_Namenszusatz" text=""/>
    <f:field ref="CFGBAYERN_15_1400_Briefanrede" text="Sehr geehrter Herr Sienz,"/>
    <f:field ref="CFGBAYERN_15_1400_Dienstbezeichnung" text="Ministerialrat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Herrn Thomas Sienz, im Haus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Herrn"/>
    <f:field ref="CFGBAYERN_15_1400_Kopieempfaenger_Titel" text=""/>
    <f:field ref="CFGBAYERN_15_1400_Kopieempfaenger_Vorname" text="Thomas"/>
    <f:field ref="CFGBAYERN_15_1400_Kopieempfaenger_Nachname" text="Sienz"/>
    <f:field ref="CFGBAYERN_15_1400_Kopieempfaenger_Strasse" text="im Hause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r Herr Sienz,"/>
    <f:field ref="CFGBAYERN_15_1400_Kopieempfaenger_Dienstbezeichnung" text="Ministerialrat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Thomas Sienz&#10;im Hause"/>
    <f:field ref="CFGBAYERNEX_15_1800_Anlagen" text=""/>
    <f:field ref="CFGBAYERNEX_15_1800_KopieEmpfaengerVersandinformation" text="E-Mail"/>
    <f:field ref="CFGBAYERNEX_15_1800_KopieEmpfaengerKompletteAdresse" text="Thomas Sienz&#10;im Hause"/>
    <f:field ref="CFGBAYERNEX_15_1800_KopieEmpfaengerAnlagen" text=""/>
    <f:field ref="CFGBAYERNEX_15_1800_gezbeiEMail" text="gez."/>
  </f:record>
  <f:record inx="11">
    <f:field ref="CFGBAYERN_15_1400_Anrede" text="Herrn"/>
    <f:field ref="CFGBAYERN_15_1400_Titel" text="Dr."/>
    <f:field ref="CFGBAYERN_15_1400_Vorname" text="Andreas"/>
    <f:field ref="CFGBAYERN_15_1400_Nachname" text="Meyer"/>
    <f:field ref="CFGBAYERN_15_1400_Hauptadresse_Strasse" text="im Hause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Andreas.Meyer@stmuk.bayern.de"/>
    <f:field ref="CFGBAYERN_15_1400_Fax" text=""/>
    <f:field ref="CFGBAYERN_15_1400_Telefon" text="2063"/>
    <f:field ref="CFGBAYERN_15_1400_Mobiltelefon" text=""/>
    <f:field ref="CFGBAYERN_15_1400_Organisation_Name_vollstaendig" text=""/>
    <f:field ref="CFGBAYERN_15_1400_Organisation_Kurzname" text=""/>
    <f:field ref="CFGBAYERN_15_1400_Organisation_Opt_Adressangaben" text=""/>
    <f:field ref="CFGBAYERN_15_1400_Geschlecht" text="Männlich"/>
    <f:field ref="CFGBAYERN_15_1400_Geboren_am" text=""/>
    <f:field ref="CFGBAYERN_15_1400_Geboren_in" text=""/>
    <f:field ref="CFGBAYERN_15_1400_Namenszusatz" text=""/>
    <f:field ref="CFGBAYERN_15_1400_Briefanrede" text="Sehr geehrter Herr Dr. Meyer,"/>
    <f:field ref="CFGBAYERN_15_1400_Dienstbezeichnung" text="Ministerialrat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Herrn Dr. Andreas Meyer, im Haus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Herrn"/>
    <f:field ref="CFGBAYERN_15_1400_Kopieempfaenger_Titel" text="Dr."/>
    <f:field ref="CFGBAYERN_15_1400_Kopieempfaenger_Vorname" text="Andreas"/>
    <f:field ref="CFGBAYERN_15_1400_Kopieempfaenger_Nachname" text="Meyer"/>
    <f:field ref="CFGBAYERN_15_1400_Kopieempfaenger_Strasse" text="im Hause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r Herr Dr. Meyer,"/>
    <f:field ref="CFGBAYERN_15_1400_Kopieempfaenger_Dienstbezeichnung" text="Ministerialrat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Dr. Andreas Meyer&#10;im Hause"/>
    <f:field ref="CFGBAYERNEX_15_1800_Anlagen" text=""/>
    <f:field ref="CFGBAYERNEX_15_1800_KopieEmpfaengerVersandinformation" text="E-Mail"/>
    <f:field ref="CFGBAYERNEX_15_1800_KopieEmpfaengerKompletteAdresse" text="Dr. Andreas Meyer&#10;im Hause"/>
    <f:field ref="CFGBAYERNEX_15_1800_KopieEmpfaengerAnlagen" text=""/>
    <f:field ref="CFGBAYERNEX_15_1800_gezbeiEMail" text="gez."/>
  </f:record>
  <f:record inx="12">
    <f:field ref="CFGBAYERN_15_1400_Anrede" text="Herrn"/>
    <f:field ref="CFGBAYERN_15_1400_Titel" text=""/>
    <f:field ref="CFGBAYERN_15_1400_Vorname" text="Martin"/>
    <f:field ref="CFGBAYERN_15_1400_Nachname" text="Wunsch"/>
    <f:field ref="CFGBAYERN_15_1400_Hauptadresse_Strasse" text="im Hause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Martin.Wunsch@stmuk.bayern.de"/>
    <f:field ref="CFGBAYERN_15_1400_Fax" text=""/>
    <f:field ref="CFGBAYERN_15_1400_Telefon" text="2432"/>
    <f:field ref="CFGBAYERN_15_1400_Mobiltelefon" text=""/>
    <f:field ref="CFGBAYERN_15_1400_Organisation_Name_vollstaendig" text=""/>
    <f:field ref="CFGBAYERN_15_1400_Organisation_Kurzname" text=""/>
    <f:field ref="CFGBAYERN_15_1400_Organisation_Opt_Adressangaben" text=""/>
    <f:field ref="CFGBAYERN_15_1400_Geschlecht" text="Männlich"/>
    <f:field ref="CFGBAYERN_15_1400_Geboren_am" text=""/>
    <f:field ref="CFGBAYERN_15_1400_Geboren_in" text=""/>
    <f:field ref="CFGBAYERN_15_1400_Namenszusatz" text=""/>
    <f:field ref="CFGBAYERN_15_1400_Briefanrede" text="Sehr geehrter Herr Wunsch,"/>
    <f:field ref="CFGBAYERN_15_1400_Dienstbezeichnung" text="Ministerialdirigent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Herrn Martin Wunsch, im Haus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Herrn"/>
    <f:field ref="CFGBAYERN_15_1400_Kopieempfaenger_Titel" text=""/>
    <f:field ref="CFGBAYERN_15_1400_Kopieempfaenger_Vorname" text="Martin"/>
    <f:field ref="CFGBAYERN_15_1400_Kopieempfaenger_Nachname" text="Wunsch"/>
    <f:field ref="CFGBAYERN_15_1400_Kopieempfaenger_Strasse" text="im Hause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r Herr Wunsch,"/>
    <f:field ref="CFGBAYERN_15_1400_Kopieempfaenger_Dienstbezeichnung" text="Ministerialdirigent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Martin Wunsch&#10;im Hause"/>
    <f:field ref="CFGBAYERNEX_15_1800_Anlagen" text=""/>
    <f:field ref="CFGBAYERNEX_15_1800_KopieEmpfaengerVersandinformation" text="E-Mail"/>
    <f:field ref="CFGBAYERNEX_15_1800_KopieEmpfaengerKompletteAdresse" text="Martin Wunsch&#10;im Hause"/>
    <f:field ref="CFGBAYERNEX_15_1800_KopieEmpfaengerAnlagen" text=""/>
    <f:field ref="CFGBAYERNEX_15_1800_gezbeiEMail" text="gez."/>
  </f:record>
  <f:record inx="13">
    <f:field ref="CFGBAYERN_15_1400_Anrede" text="An die"/>
    <f:field ref="CFGBAYERN_15_1400_Titel" text=""/>
    <f:field ref="CFGBAYERN_15_1400_Vorname" text=""/>
    <f:field ref="CFGBAYERN_15_1400_Nachname" text=""/>
    <f:field ref="CFGBAYERN_15_1400_Hauptadresse_Strasse" text=""/>
    <f:field ref="CFGBAYERN_15_1400_Hauptadresse_Postfach" text=""/>
    <f:field ref="CFGBAYERN_15_1400_Hauptadresse_Postleitzahl" text=""/>
    <f:field ref="CFGBAYERN_15_1400_Hauptadresse_Ort" text=""/>
    <f:field ref="CFGBAYERN_15_1400_Hauptadresse_Gemeinde" text=""/>
    <f:field ref="CFGBAYERN_15_1400_Hauptadresse_Bundesland" text=""/>
    <f:field ref="CFGBAYERN_15_1400_Hauptadresse_Land" text=""/>
    <f:field ref="CFGBAYERN_15_1400_EMailAdresse" text="MBsGymnasien@schulen.bayern.de"/>
    <f:field ref="CFGBAYERN_15_1400_Fax" text=""/>
    <f:field ref="CFGBAYERN_15_1400_Telefon" text=""/>
    <f:field ref="CFGBAYERN_15_1400_Mobiltelefon" text=""/>
    <f:field ref="CFGBAYERN_15_1400_Organisation_Name_vollstaendig" text="Ministerialbeauftragten für die Gymnasien in Bayern (per OWA)"/>
    <f:field ref="CFGBAYERN_15_1400_Organisation_Kurzname" text=""/>
    <f:field ref="CFGBAYERN_15_1400_Organisation_Opt_Adressangaben" text=""/>
    <f:field ref="CFGBAYERN_15_1400_Geschlecht" text=""/>
    <f:field ref="CFGBAYERN_15_1400_Geboren_am" text=""/>
    <f:field ref="CFGBAYERN_15_1400_Geboren_in" text=""/>
    <f:field ref="CFGBAYERN_15_1400_Namenszusatz" text=""/>
    <f:field ref="CFGBAYERN_15_1400_Briefanrede" text="Sehr geehrte Damen und Herren,"/>
    <f:field ref="CFGBAYERN_15_1400_Dienstbezeichnung" text=""/>
    <f:field ref="CFGBAYERN_15_1400_Funktionsbezeichnung" text=""/>
    <f:field ref="CFGBAYERN_15_1400_Versand_und_Zustellvermerk" text=""/>
    <f:field ref="CFGBAYERN_15_1400_Bemerkung" text=""/>
    <f:field ref="CFGBAYERN_15_1400_Beschreibung_der_pers_Anlagen" text=""/>
    <f:field ref="CFGBAYERN_15_1400_Kategorie" text="Kopie"/>
    <f:field ref="CFGBAYERN_15_1400_Versandart" text="E-Mail"/>
    <f:field ref="CFGBAYERN_15_1400_Kontoverbindung_Kontonummer" text=""/>
    <f:field ref="CFGBAYERN_15_1400_Kontoverbindung_Kontoinhaber" text=""/>
    <f:field ref="CFGBAYERN_15_1400_Kontoverbindung_Institut" text=""/>
    <f:field ref="CFGBAYERN_15_1400_Kontoverbindung_Bankleitzahl" text=""/>
    <f:field ref="CFGBAYERN_15_1400_Kontoverbindung_IBAN" text=""/>
    <f:field ref="CFGBAYERN_15_1400_Kontoverbindung_BIC" text=""/>
    <f:field ref="CFGBAYERN_15_1400_Kopietext" text="Per E-Mail Ministerialbeauftragten für die Gymnasien in Bayern (per OWA) An die, aa"/>
    <f:field ref="CFGBAYERN_15_1400_Kopietext_ohne_Adressat" text=""/>
    <f:field ref="CFGBAYERN_15_1400_Kopietext_vorlagenspezifisch" text=""/>
    <f:field ref="CFGBAYERN_15_1400_Zusatz_1" text="" edit="true"/>
    <f:field ref="CFGBAYERN_15_1400_Zusatz_2" text="" edit="true"/>
    <f:field ref="CFGBAYERN_15_1400_Zusatz_3" text="" edit="true"/>
    <f:field ref="CFGBAYERN_15_1400_Zusatz_4" text="" edit="true"/>
    <f:field ref="CFGBAYERN_15_1400_Zusatz_5" text="" edit="true"/>
    <f:field ref="CFGBAYERN_15_1400_Kopieempfaenger_Anrede" text="An die"/>
    <f:field ref="CFGBAYERN_15_1400_Kopieempfaenger_Titel" text=""/>
    <f:field ref="CFGBAYERN_15_1400_Kopieempfaenger_Vorname" text=""/>
    <f:field ref="CFGBAYERN_15_1400_Kopieempfaenger_Nachname" text=""/>
    <f:field ref="CFGBAYERN_15_1400_Kopieempfaenger_Strasse" text=""/>
    <f:field ref="CFGBAYERN_15_1400_Kopieempfaenger_Postfach" text=""/>
    <f:field ref="CFGBAYERN_15_1400_Kopieempfaenger_Postleitzahl" text=""/>
    <f:field ref="CFGBAYERN_15_1400_Kopieempfaenger_Ort" text=""/>
    <f:field ref="CFGBAYERN_15_1400_Kopieempfaenger_Gemeinde" text=""/>
    <f:field ref="CFGBAYERN_15_1400_Kopieempfaenger_Bundesland" text=""/>
    <f:field ref="CFGBAYERN_15_1400_Kopieempfaenger_Land" text=""/>
    <f:field ref="CFGBAYERN_15_1400_Kopieempfaenger_Org_Name" text="Ministerialbeauftragten für die Gymnasien in Bayern (per OWA)"/>
    <f:field ref="CFGBAYERN_15_1400_Kopieempfaenger_Org_Kurzname" text=""/>
    <f:field ref="CFGBAYERN_15_1400_Kopieempfaenger_Org_Option_Adressan" text=""/>
    <f:field ref="CFGBAYERN_15_1400_Kopieempfaenger_Namenszusatz" text=""/>
    <f:field ref="CFGBAYERN_15_1400_Kopieempfaenger_Briefanrede" text="Sehr geehrte Damen und Herren,"/>
    <f:field ref="CFGBAYERN_15_1400_Kopieempfaenger_Dienstbezeichnung" text=""/>
    <f:field ref="CFGBAYERN_15_1400_Kopieempfaenger_Funktionsbezeichnung" text=""/>
    <f:field ref="CFGBAYERN_15_1400_Kopieempfaenger_Beschr_pers_Anlagen" text=""/>
    <f:field ref="CFGBAYERN_15_1400_Kopieempfaenger_Kategorie" text="Kopie"/>
    <f:field ref="CFGBAYERN_15_1400_Kopieempfaenger_Versandart" text="E-Mail"/>
    <f:field ref="CCAPRECONFIG_15_1001_AntwortReferenz" text=""/>
    <f:field ref="CCAPRECONFIG_15_1001_Anlagentext" text=""/>
    <f:field ref="CFGBAYERNEX_15_1800_Versandinformation" text="E-Mail"/>
    <f:field ref="CFGBAYERNEX_15_1800_KompletteAdresse" text="Ministerialbeauftragten für die Gymnasien in Bayern (per OWA)"/>
    <f:field ref="CFGBAYERNEX_15_1800_Anlagen" text=""/>
    <f:field ref="CFGBAYERNEX_15_1800_KopieEmpfaengerVersandinformation" text="E-Mail"/>
    <f:field ref="CFGBAYERNEX_15_1800_KopieEmpfaengerKompletteAdresse" text="Ministerialbeauftragten für die Gymnasien in Bayern (per OWA)"/>
    <f:field ref="CFGBAYERNEX_15_1800_KopieEmpfaengerAnlagen" text=""/>
    <f:field ref="CFGBAYERNEX_15_1800_gezbeiEMail" text="gez."/>
  </f:record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Abiturjahrgang 2023_2026</vt:lpstr>
      <vt:lpstr>Abiturjahrgang 2024_2027</vt:lpstr>
      <vt:lpstr>Abiturjahrgang 2025_2028</vt:lpstr>
      <vt:lpstr>Gesamtübersicht pro Schuljahr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Bauer, Jutta (LAS)</cp:lastModifiedBy>
  <cp:lastPrinted>2023-10-09T08:30:15Z</cp:lastPrinted>
  <dcterms:created xsi:type="dcterms:W3CDTF">2022-09-29T15:50:02Z</dcterms:created>
  <dcterms:modified xsi:type="dcterms:W3CDTF">2024-04-29T05:16:31Z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FGBAYERN@15.1400:ProcAddSubjNumber">
    <vt:lpwstr/>
  </property>
  <property fmtid="{D5CDD505-2E9C-101B-9397-08002B2CF9AE}" pid="3" name="FSC#CFGBAYERN@15.1400:BankDetailsIDOwnerGroup">
    <vt:lpwstr/>
  </property>
  <property fmtid="{D5CDD505-2E9C-101B-9397-08002B2CF9AE}" pid="4" name="FSC#CFGBAYERN@15.1400:BankDetailsIDOwner">
    <vt:lpwstr/>
  </property>
  <property fmtid="{D5CDD505-2E9C-101B-9397-08002B2CF9AE}" pid="5" name="FSC#CFGBAYERN@15.1400:BankDetailsOwnerGroup">
    <vt:lpwstr/>
  </property>
  <property fmtid="{D5CDD505-2E9C-101B-9397-08002B2CF9AE}" pid="6" name="FSC#CFGBAYERN@15.1400:BankDetailsOwner">
    <vt:lpwstr/>
  </property>
  <property fmtid="{D5CDD505-2E9C-101B-9397-08002B2CF9AE}" pid="7" name="FSC#CFGBAYERN@15.1400:DocumentFileUrgency">
    <vt:lpwstr/>
  </property>
  <property fmtid="{D5CDD505-2E9C-101B-9397-08002B2CF9AE}" pid="8" name="FSC#CFGBAYERN@15.1400:IncAttachments">
    <vt:lpwstr/>
  </property>
  <property fmtid="{D5CDD505-2E9C-101B-9397-08002B2CF9AE}" pid="9" name="FSC#CFGBAYERN@15.1400:VisitingHoursOwnerGroup">
    <vt:lpwstr/>
  </property>
  <property fmtid="{D5CDD505-2E9C-101B-9397-08002B2CF9AE}" pid="10" name="FSC#CFGBAYERN@15.1400:DocumentFileSubject">
    <vt:lpwstr>Weiterentwicklung des Gymnasiums, Pauschale für die Kooperation mit externen Referentinnen und Referenten in der Oberstufe des G9 ("Oberstufenseminarpauschale")</vt:lpwstr>
  </property>
  <property fmtid="{D5CDD505-2E9C-101B-9397-08002B2CF9AE}" pid="11" name="FSC#CFGBAYERN@15.1400:FileSubject">
    <vt:lpwstr/>
  </property>
  <property fmtid="{D5CDD505-2E9C-101B-9397-08002B2CF9AE}" pid="12" name="FSC#CFGBAYERN@15.1400:BankDetailsBICOwnerGroup">
    <vt:lpwstr/>
  </property>
  <property fmtid="{D5CDD505-2E9C-101B-9397-08002B2CF9AE}" pid="13" name="FSC#CFGBAYERN@15.1400:BankDetailsBICOwner">
    <vt:lpwstr/>
  </property>
  <property fmtid="{D5CDD505-2E9C-101B-9397-08002B2CF9AE}" pid="14" name="FSC#CFGBAYERN@15.1400:AddrDate">
    <vt:lpwstr/>
  </property>
  <property fmtid="{D5CDD505-2E9C-101B-9397-08002B2CF9AE}" pid="15" name="FSC#CFGBAYERN@15.1400:OwnerGroupOfficeBuilding">
    <vt:lpwstr/>
  </property>
  <property fmtid="{D5CDD505-2E9C-101B-9397-08002B2CF9AE}" pid="16" name="FSC#CFGBAYERN@15.1400:OwnerOfficeBuilding">
    <vt:lpwstr>Salvatorstr. 2</vt:lpwstr>
  </property>
  <property fmtid="{D5CDD505-2E9C-101B-9397-08002B2CF9AE}" pid="17" name="FSC#CFGBAYERN@15.1400:OwnerName">
    <vt:lpwstr>Staude Sabine</vt:lpwstr>
  </property>
  <property fmtid="{D5CDD505-2E9C-101B-9397-08002B2CF9AE}" pid="18" name="FSC#CFGBAYERN@15.1400:OwnerFunction">
    <vt:lpwstr/>
  </property>
  <property fmtid="{D5CDD505-2E9C-101B-9397-08002B2CF9AE}" pid="19" name="FSC#CFGBAYERN@15.1400:OwnerGender">
    <vt:lpwstr>Weiblich</vt:lpwstr>
  </property>
  <property fmtid="{D5CDD505-2E9C-101B-9397-08002B2CF9AE}" pid="20" name="FSC#CFGBAYERN@15.1400:OwnerJobTitle">
    <vt:lpwstr/>
  </property>
  <property fmtid="{D5CDD505-2E9C-101B-9397-08002B2CF9AE}" pid="21" name="FSC#CFGBAYERN@15.1400:OwnerSurName">
    <vt:lpwstr>Staude</vt:lpwstr>
  </property>
  <property fmtid="{D5CDD505-2E9C-101B-9397-08002B2CF9AE}" pid="22" name="FSC#CFGBAYERN@15.1400:OwnerNameAffix">
    <vt:lpwstr/>
  </property>
  <property fmtid="{D5CDD505-2E9C-101B-9397-08002B2CF9AE}" pid="23" name="FSC#CFGBAYERN@15.1400:OwnerTitle">
    <vt:lpwstr/>
  </property>
  <property fmtid="{D5CDD505-2E9C-101B-9397-08002B2CF9AE}" pid="24" name="FSC#CFGBAYERN@15.1400:OwnerFirstName">
    <vt:lpwstr>Sabine</vt:lpwstr>
  </property>
  <property fmtid="{D5CDD505-2E9C-101B-9397-08002B2CF9AE}" pid="25" name="FSC#CFGBAYERN@15.1400:OwnerAdditional1">
    <vt:lpwstr/>
  </property>
  <property fmtid="{D5CDD505-2E9C-101B-9397-08002B2CF9AE}" pid="26" name="FSC#CFGBAYERN@15.1400:OwnerAdditional2">
    <vt:lpwstr/>
  </property>
  <property fmtid="{D5CDD505-2E9C-101B-9397-08002B2CF9AE}" pid="27" name="FSC#CFGBAYERN@15.1400:OwnerAdditional3">
    <vt:lpwstr/>
  </property>
  <property fmtid="{D5CDD505-2E9C-101B-9397-08002B2CF9AE}" pid="28" name="FSC#CFGBAYERN@15.1400:OwnerAdditional4">
    <vt:lpwstr/>
  </property>
  <property fmtid="{D5CDD505-2E9C-101B-9397-08002B2CF9AE}" pid="29" name="FSC#CFGBAYERN@15.1400:OwnerAdditional5">
    <vt:lpwstr/>
  </property>
  <property fmtid="{D5CDD505-2E9C-101B-9397-08002B2CF9AE}" pid="30" name="FSC#CFGBAYERN@15.1400:EmailOwnerGroup">
    <vt:lpwstr>Stephan.Zahlhaas@stmuk.bayern.de</vt:lpwstr>
  </property>
  <property fmtid="{D5CDD505-2E9C-101B-9397-08002B2CF9AE}" pid="31" name="FSC#CFGBAYERN@15.1400:EmailOwner">
    <vt:lpwstr>sabine.staude@stmuk.bayern.de</vt:lpwstr>
  </property>
  <property fmtid="{D5CDD505-2E9C-101B-9397-08002B2CF9AE}" pid="32" name="FSC#CFGBAYERN@15.1400:Recipients">
    <vt:lpwstr>Per E-Mail Gymnasien - staatlich (per OWA), </vt:lpwstr>
  </property>
  <property fmtid="{D5CDD505-2E9C-101B-9397-08002B2CF9AE}" pid="33" name="FSC#CFGBAYERN@15.1400:RecipientsBlocked">
    <vt:lpwstr>Per E-Mail_x000d_
Gymnasien - staatlich (per OWA)_x000d_
</vt:lpwstr>
  </property>
  <property fmtid="{D5CDD505-2E9C-101B-9397-08002B2CF9AE}" pid="34" name="FSC#CFGBAYERN@15.1400:FaxNumberOwnerGroup">
    <vt:lpwstr/>
  </property>
  <property fmtid="{D5CDD505-2E9C-101B-9397-08002B2CF9AE}" pid="35" name="FSC#CFGBAYERN@15.1400:FaxNumberOwner">
    <vt:lpwstr/>
  </property>
  <property fmtid="{D5CDD505-2E9C-101B-9397-08002B2CF9AE}" pid="36" name="FSC#CFGBAYERN@15.1400:ForeignNr">
    <vt:lpwstr/>
  </property>
  <property fmtid="{D5CDD505-2E9C-101B-9397-08002B2CF9AE}" pid="37" name="FSC#CFGBAYERN@15.1400:DocumentName">
    <vt:lpwstr>V.5-BH5001.0/78/1</vt:lpwstr>
  </property>
  <property fmtid="{D5CDD505-2E9C-101B-9397-08002B2CF9AE}" pid="38" name="FSC#CFGBAYERN@15.1400:BankDetailsIBANOwnerGroup">
    <vt:lpwstr/>
  </property>
  <property fmtid="{D5CDD505-2E9C-101B-9397-08002B2CF9AE}" pid="39" name="FSC#CFGBAYERN@15.1400:BankDetailsIBANOwner">
    <vt:lpwstr/>
  </property>
  <property fmtid="{D5CDD505-2E9C-101B-9397-08002B2CF9AE}" pid="40" name="FSC#CFGBAYERN@15.1400:BankDetailsNameOwnerGroup">
    <vt:lpwstr/>
  </property>
  <property fmtid="{D5CDD505-2E9C-101B-9397-08002B2CF9AE}" pid="41" name="FSC#CFGBAYERN@15.1400:BankDetailsNameOwner">
    <vt:lpwstr/>
  </property>
  <property fmtid="{D5CDD505-2E9C-101B-9397-08002B2CF9AE}" pid="42" name="FSC#CFGBAYERN@15.1400:BankDetailsOwnerOwnerGroup">
    <vt:lpwstr/>
  </property>
  <property fmtid="{D5CDD505-2E9C-101B-9397-08002B2CF9AE}" pid="43" name="FSC#CFGBAYERN@15.1400:BankDetailsOwnerOwner">
    <vt:lpwstr/>
  </property>
  <property fmtid="{D5CDD505-2E9C-101B-9397-08002B2CF9AE}" pid="44" name="FSC#CFGBAYERN@15.1400:BankDetailsAccountOwnerGroup">
    <vt:lpwstr/>
  </property>
  <property fmtid="{D5CDD505-2E9C-101B-9397-08002B2CF9AE}" pid="45" name="FSC#CFGBAYERN@15.1400:BankDetailsAccountOwner">
    <vt:lpwstr/>
  </property>
  <property fmtid="{D5CDD505-2E9C-101B-9397-08002B2CF9AE}" pid="46" name="FSC#CFGBAYERN@15.1400:CopyRecipients">
    <vt:lpwstr>Per E-Mail Bayerisches Landesamt für Schule, Stuttgarter Straße 1, 91710 Gunzenhausen _x000d_
Per E-Mail Herrn Humaiun Ahmadsai, im Hause, _x000d_
Per E-Mail Frau Sabine Staude, im Hause, _x000d_
Per E-Mail Landesamt für Schule Jutta Bauer, Stuttgarter Str. 1, 91710 Gunzenhausen _x000d_
Per E-Mail Herrn Tobias Scheller, im Hause, _x000d_
Per E-Mail Herrn Peter Kammler, im Hause, _x000d_
Per E-Mail Herrn Dr. Wolfgang Mutter, im Hause, _x000d_
Per E-Mail Herrn Dr. Rolf Kussl, im Hause, _x000d_
Per E-Mail Herrn Thomas Sienz, im Hause, _x000d_
Per E-Mail Herrn Dr. Andreas Meyer, im Hause, _x000d_
Per E-Mail Herrn Martin Wunsch, im Hause, _x000d_
Per E-Mail Ministerialbeauftragten für die Gymnasien in Bayern (per OWA) An die, </vt:lpwstr>
  </property>
  <property fmtid="{D5CDD505-2E9C-101B-9397-08002B2CF9AE}" pid="47" name="FSC#CFGBAYERN@15.1400:CopyRecipientsBlocked">
    <vt:lpwstr>Per E-Mail_x000d_
Bayerisches Landesamt für Schule_x000d_
Stuttgarter Straße 1_x000d_
91710 Gunzenhausen_x000d_
_x000d_
Per E-Mail_x000d_
Herrn_x000d_
Humaiun Ahmadsai _x000d_
im Hause_x000d_
_x000d_
Per E-Mail_x000d_
Frau_x000d_
Sabine Staude _x000d_
im Hause_x000d_
_x000d_
Per E-Mail_x000d_
Landesamt für Schule_x000d_
Jutta Bauer _x000d_
Stuttgarter Str. 1_x000d_
91710 Gunzenhausen_x000d_
_x000d_
Per E-Mail_x000d_
Herrn_x000d_
Tobias Scheller _x000d_
im Hause_x000d_
_x000d_
Per E-Mail_x000d_
Herrn_x000d_
Peter Kammler _x000d_
im Hause_x000d_
_x000d_
Per E-Mail_x000d_
Herrn_x000d_
Dr. Wolfgang Mutter _x000d_
im Hause_x000d_
_x000d_
Per E-Mail_x000d_
Herrn_x000d_
Dr. Rolf Kussl _x000d_
im Hause_x000d_
_x000d_
Per E-Mail_x000d_
Herrn_x000d_
Thomas Sienz _x000d_
im Hause_x000d_
_x000d_
Per E-Mail_x000d_
Herrn_x000d_
Dr. Andreas Meyer _x000d_
im Hause_x000d_
_x000d_
Per E-Mail_x000d_
Herrn_x000d_
Martin Wunsch _x000d_
im Hause_x000d_
_x000d_
Per E-Mail_x000d_
Ministerialbeauftragten für die Gymnasien in Bayern (per OWA)_x000d_
An die_x000d_
</vt:lpwstr>
  </property>
  <property fmtid="{D5CDD505-2E9C-101B-9397-08002B2CF9AE}" pid="48" name="FSC#CFGBAYERN@15.1400:OrganizationOwnerGroup">
    <vt:lpwstr>V.5 (V.5 (StMUK))</vt:lpwstr>
  </property>
  <property fmtid="{D5CDD505-2E9C-101B-9397-08002B2CF9AE}" pid="49" name="FSC#CFGBAYERN@15.1400:SignFinalVersionByJobTitle">
    <vt:lpwstr>Ministerialdirigent</vt:lpwstr>
  </property>
  <property fmtid="{D5CDD505-2E9C-101B-9397-08002B2CF9AE}" pid="50" name="FSC#CFGBAYERN@15.1400:SignFinalVersionByFunction">
    <vt:lpwstr/>
  </property>
  <property fmtid="{D5CDD505-2E9C-101B-9397-08002B2CF9AE}" pid="51" name="FSC#CFGBAYERN@15.1400:SignFinalVersionBySurname">
    <vt:lpwstr>Wunsch</vt:lpwstr>
  </property>
  <property fmtid="{D5CDD505-2E9C-101B-9397-08002B2CF9AE}" pid="52" name="FSC#CFGBAYERN@15.1400:SignFinalVersionByNameAffix">
    <vt:lpwstr/>
  </property>
  <property fmtid="{D5CDD505-2E9C-101B-9397-08002B2CF9AE}" pid="53" name="FSC#CFGBAYERN@15.1400:SignFinalVersionByTitle">
    <vt:lpwstr/>
  </property>
  <property fmtid="{D5CDD505-2E9C-101B-9397-08002B2CF9AE}" pid="54" name="FSC#CFGBAYERN@15.1400:SignFinalVersionByFirstname">
    <vt:lpwstr>Martin</vt:lpwstr>
  </property>
  <property fmtid="{D5CDD505-2E9C-101B-9397-08002B2CF9AE}" pid="55" name="FSC#CFGBAYERN@15.1400:SignApprovedByJobTitle">
    <vt:lpwstr/>
  </property>
  <property fmtid="{D5CDD505-2E9C-101B-9397-08002B2CF9AE}" pid="56" name="FSC#CFGBAYERN@15.1400:SignApprovedByFunction">
    <vt:lpwstr/>
  </property>
  <property fmtid="{D5CDD505-2E9C-101B-9397-08002B2CF9AE}" pid="57" name="FSC#CFGBAYERN@15.1400:SignApprovedBySurname">
    <vt:lpwstr/>
  </property>
  <property fmtid="{D5CDD505-2E9C-101B-9397-08002B2CF9AE}" pid="58" name="FSC#CFGBAYERN@15.1400:SignApprovedByNameAffix">
    <vt:lpwstr/>
  </property>
  <property fmtid="{D5CDD505-2E9C-101B-9397-08002B2CF9AE}" pid="59" name="FSC#CFGBAYERN@15.1400:SignApprovedByTitle">
    <vt:lpwstr/>
  </property>
  <property fmtid="{D5CDD505-2E9C-101B-9397-08002B2CF9AE}" pid="60" name="FSC#CFGBAYERN@15.1400:SignApprovedByFirstname">
    <vt:lpwstr/>
  </property>
  <property fmtid="{D5CDD505-2E9C-101B-9397-08002B2CF9AE}" pid="61" name="FSC#CFGBAYERN@15.1400:SignApprovedAt">
    <vt:lpwstr/>
  </property>
  <property fmtid="{D5CDD505-2E9C-101B-9397-08002B2CF9AE}" pid="62" name="FSC#CFGBAYERN@15.1400:SignAcceptDraftByJobTitle">
    <vt:lpwstr>Ministerialrätin</vt:lpwstr>
  </property>
  <property fmtid="{D5CDD505-2E9C-101B-9397-08002B2CF9AE}" pid="63" name="FSC#CFGBAYERN@15.1400:SignAcceptDraftByFunction">
    <vt:lpwstr/>
  </property>
  <property fmtid="{D5CDD505-2E9C-101B-9397-08002B2CF9AE}" pid="64" name="FSC#CFGBAYERN@15.1400:SignAcceptDraftBySurname">
    <vt:lpwstr>Martin</vt:lpwstr>
  </property>
  <property fmtid="{D5CDD505-2E9C-101B-9397-08002B2CF9AE}" pid="65" name="FSC#CFGBAYERN@15.1400:SignAcceptDraftByNameAffix">
    <vt:lpwstr/>
  </property>
  <property fmtid="{D5CDD505-2E9C-101B-9397-08002B2CF9AE}" pid="66" name="FSC#CFGBAYERN@15.1400:SignAcceptDraftByTitle">
    <vt:lpwstr>Dr.</vt:lpwstr>
  </property>
  <property fmtid="{D5CDD505-2E9C-101B-9397-08002B2CF9AE}" pid="67" name="FSC#CFGBAYERN@15.1400:SignAcceptDraftByFirstname">
    <vt:lpwstr>Stefanie</vt:lpwstr>
  </property>
  <property fmtid="{D5CDD505-2E9C-101B-9397-08002B2CF9AE}" pid="68" name="FSC#CFGBAYERN@15.1400:SignAcceptDraftAt">
    <vt:lpwstr>08.11.2022</vt:lpwstr>
  </property>
  <property fmtid="{D5CDD505-2E9C-101B-9397-08002B2CF9AE}" pid="69" name="FSC#CFGBAYERN@15.1400:SignViewedByJobTitle">
    <vt:lpwstr>Oberstudienrat</vt:lpwstr>
  </property>
  <property fmtid="{D5CDD505-2E9C-101B-9397-08002B2CF9AE}" pid="70" name="FSC#CFGBAYERN@15.1400:SignViewedByFunction">
    <vt:lpwstr/>
  </property>
  <property fmtid="{D5CDD505-2E9C-101B-9397-08002B2CF9AE}" pid="71" name="FSC#CFGBAYERN@15.1400:SignViewedBySurname">
    <vt:lpwstr>Scheller</vt:lpwstr>
  </property>
  <property fmtid="{D5CDD505-2E9C-101B-9397-08002B2CF9AE}" pid="72" name="FSC#CFGBAYERN@15.1400:SignViewedByNameAffix">
    <vt:lpwstr/>
  </property>
  <property fmtid="{D5CDD505-2E9C-101B-9397-08002B2CF9AE}" pid="73" name="FSC#CFGBAYERN@15.1400:SignViewedByTitle">
    <vt:lpwstr/>
  </property>
  <property fmtid="{D5CDD505-2E9C-101B-9397-08002B2CF9AE}" pid="74" name="FSC#CFGBAYERN@15.1400:SignViewedByFirstname">
    <vt:lpwstr>Tobias</vt:lpwstr>
  </property>
  <property fmtid="{D5CDD505-2E9C-101B-9397-08002B2CF9AE}" pid="75" name="FSC#CFGBAYERN@15.1400:SignViewedAt">
    <vt:lpwstr>09.11.2022</vt:lpwstr>
  </property>
  <property fmtid="{D5CDD505-2E9C-101B-9397-08002B2CF9AE}" pid="76" name="FSC#CFGBAYERN@15.1400:TelNumberOwnerGroup">
    <vt:lpwstr/>
  </property>
  <property fmtid="{D5CDD505-2E9C-101B-9397-08002B2CF9AE}" pid="77" name="FSC#CFGBAYERN@15.1400:TelNumberOwner">
    <vt:lpwstr>2920</vt:lpwstr>
  </property>
  <property fmtid="{D5CDD505-2E9C-101B-9397-08002B2CF9AE}" pid="78" name="FSC#CFGBAYERN@15.1400:TelNumberOwnerMobile">
    <vt:lpwstr/>
  </property>
  <property fmtid="{D5CDD505-2E9C-101B-9397-08002B2CF9AE}" pid="79" name="FSC#CFGBAYERN@15.1400:TelNumberOwnerPrivate">
    <vt:lpwstr/>
  </property>
  <property fmtid="{D5CDD505-2E9C-101B-9397-08002B2CF9AE}" pid="80" name="FSC#CFGBAYERN@15.1400:ReferredIncomingLetterDate">
    <vt:lpwstr/>
  </property>
  <property fmtid="{D5CDD505-2E9C-101B-9397-08002B2CF9AE}" pid="81" name="FSC#CFGBAYERN@15.1400:RefIerredncomingForeignNr">
    <vt:lpwstr/>
  </property>
  <property fmtid="{D5CDD505-2E9C-101B-9397-08002B2CF9AE}" pid="82" name="FSC#CFGBAYERN@15.1400:ReferredIncomingFileReference">
    <vt:lpwstr/>
  </property>
  <property fmtid="{D5CDD505-2E9C-101B-9397-08002B2CF9AE}" pid="83" name="FSC#CFGBAYERN@15.1400:SettlementLetterDate">
    <vt:lpwstr/>
  </property>
  <property fmtid="{D5CDD505-2E9C-101B-9397-08002B2CF9AE}" pid="84" name="FSC#CFGBAYERN@15.1400:URLOwnerGroup">
    <vt:lpwstr/>
  </property>
  <property fmtid="{D5CDD505-2E9C-101B-9397-08002B2CF9AE}" pid="85" name="FSC#CFGBAYERN@15.1400:TransportConnectionOwnerGroup">
    <vt:lpwstr/>
  </property>
  <property fmtid="{D5CDD505-2E9C-101B-9397-08002B2CF9AE}" pid="86" name="FSC#CFGBAYERN@15.1400:OwnerRoomNumber">
    <vt:lpwstr>3046</vt:lpwstr>
  </property>
  <property fmtid="{D5CDD505-2E9C-101B-9397-08002B2CF9AE}" pid="87" name="FSC#CFGBAYERNEX@15.1800:ProcedureFileReference">
    <vt:lpwstr>BH5001.0/78</vt:lpwstr>
  </property>
  <property fmtid="{D5CDD505-2E9C-101B-9397-08002B2CF9AE}" pid="88" name="FSC#CFGBAYERNEX@15.1800:OwnerSalutationFromGender">
    <vt:lpwstr>Frau</vt:lpwstr>
  </property>
  <property fmtid="{D5CDD505-2E9C-101B-9397-08002B2CF9AE}" pid="89" name="FSC#CFGBAYERNEX@15.1800:SignFinalVersionBy">
    <vt:lpwstr>Martin Wunsch_x000d_
Ministerialdirigent</vt:lpwstr>
  </property>
  <property fmtid="{D5CDD505-2E9C-101B-9397-08002B2CF9AE}" pid="90" name="FSC#CFGBAYERN@15.1400:SubjectAreaShortTerm">
    <vt:lpwstr>Vollzug des Haushalts für Gymnasien (Kap. 05 19)</vt:lpwstr>
  </property>
  <property fmtid="{D5CDD505-2E9C-101B-9397-08002B2CF9AE}" pid="91" name="FSC#CFGBAYERN@15.1400:ProcedureBarCode">
    <vt:lpwstr>*COO.4001.106.8.2490251*</vt:lpwstr>
  </property>
  <property fmtid="{D5CDD505-2E9C-101B-9397-08002B2CF9AE}" pid="92" name="FSC#CFGBAYERN@15.1400:ProcedureCreatedOnAt">
    <vt:lpwstr>14.07.2022 09:51:21</vt:lpwstr>
  </property>
  <property fmtid="{D5CDD505-2E9C-101B-9397-08002B2CF9AE}" pid="93" name="FSC#CFGBAYERN@15.1400:CurrentDateTime">
    <vt:lpwstr>09.11.2022 09:22:30</vt:lpwstr>
  </property>
  <property fmtid="{D5CDD505-2E9C-101B-9397-08002B2CF9AE}" pid="94" name="FSC#CFGBAYERN@15.1400:RelatedReferencesSettlement">
    <vt:lpwstr/>
  </property>
  <property fmtid="{D5CDD505-2E9C-101B-9397-08002B2CF9AE}" pid="95" name="FSC#CFGBAYERN@15.1400:AssociatedProcedureTitle">
    <vt:lpwstr>Oberstufenseminarpauschale </vt:lpwstr>
  </property>
  <property fmtid="{D5CDD505-2E9C-101B-9397-08002B2CF9AE}" pid="96" name="FSC#CFGBAYERN@15.1400:SettlementTitle">
    <vt:lpwstr/>
  </property>
  <property fmtid="{D5CDD505-2E9C-101B-9397-08002B2CF9AE}" pid="97" name="FSC#CFGBAYERN@15.1400:IncomingTitle">
    <vt:lpwstr/>
  </property>
  <property fmtid="{D5CDD505-2E9C-101B-9397-08002B2CF9AE}" pid="98" name="FSC#CFGBAYERN@15.1400:RespoeLongName">
    <vt:lpwstr>Referat V.5 (StMUK)</vt:lpwstr>
  </property>
  <property fmtid="{D5CDD505-2E9C-101B-9397-08002B2CF9AE}" pid="99" name="FSC#CFGBAYERN@15.1400:RespoeShortName">
    <vt:lpwstr>V.5</vt:lpwstr>
  </property>
  <property fmtid="{D5CDD505-2E9C-101B-9397-08002B2CF9AE}" pid="100" name="FSC#CFGBAYERN@15.1400:RespoeOUSign">
    <vt:lpwstr/>
  </property>
  <property fmtid="{D5CDD505-2E9C-101B-9397-08002B2CF9AE}" pid="101" name="FSC#CFGBAYERN@15.1400:RespoeOrgStreet">
    <vt:lpwstr/>
  </property>
  <property fmtid="{D5CDD505-2E9C-101B-9397-08002B2CF9AE}" pid="102" name="FSC#CFGBAYERN@15.1400:RespoeOrgPobox">
    <vt:lpwstr/>
  </property>
  <property fmtid="{D5CDD505-2E9C-101B-9397-08002B2CF9AE}" pid="103" name="FSC#CFGBAYERN@15.1400:RespoeOrgZipcode">
    <vt:lpwstr/>
  </property>
  <property fmtid="{D5CDD505-2E9C-101B-9397-08002B2CF9AE}" pid="104" name="FSC#CFGBAYERN@15.1400:RespoeOrgCity">
    <vt:lpwstr/>
  </property>
  <property fmtid="{D5CDD505-2E9C-101B-9397-08002B2CF9AE}" pid="105" name="FSC#CFGBAYERN@15.1400:RespoeOrgState">
    <vt:lpwstr/>
  </property>
  <property fmtid="{D5CDD505-2E9C-101B-9397-08002B2CF9AE}" pid="106" name="FSC#CFGBAYERN@15.1400:RespoeOrgCountry">
    <vt:lpwstr/>
  </property>
  <property fmtid="{D5CDD505-2E9C-101B-9397-08002B2CF9AE}" pid="107" name="FSC#CFGBAYERN@15.1400:RespoeOrgDesc">
    <vt:lpwstr/>
  </property>
  <property fmtid="{D5CDD505-2E9C-101B-9397-08002B2CF9AE}" pid="108" name="FSC#CFGBAYERN@15.1400:RespoeOrgName">
    <vt:lpwstr>V.5 (StMUK)</vt:lpwstr>
  </property>
  <property fmtid="{D5CDD505-2E9C-101B-9397-08002B2CF9AE}" pid="109" name="FSC#CFGBAYERN@15.1400:RespoeOrgAdditional1">
    <vt:lpwstr/>
  </property>
  <property fmtid="{D5CDD505-2E9C-101B-9397-08002B2CF9AE}" pid="110" name="FSC#CFGBAYERN@15.1400:RespoeOrgAdditional2">
    <vt:lpwstr/>
  </property>
  <property fmtid="{D5CDD505-2E9C-101B-9397-08002B2CF9AE}" pid="111" name="FSC#CFGBAYERN@15.1400:RespoeOrgAdditional3">
    <vt:lpwstr/>
  </property>
  <property fmtid="{D5CDD505-2E9C-101B-9397-08002B2CF9AE}" pid="112" name="FSC#CFGBAYERN@15.1400:RespoeOrgAdditional4">
    <vt:lpwstr/>
  </property>
  <property fmtid="{D5CDD505-2E9C-101B-9397-08002B2CF9AE}" pid="113" name="FSC#CFGBAYERN@15.1400:RespoeOrgAdditional5">
    <vt:lpwstr/>
  </property>
  <property fmtid="{D5CDD505-2E9C-101B-9397-08002B2CF9AE}" pid="114" name="FSC#CFGBAYERN@15.1400:RespoeOrgShortName">
    <vt:lpwstr>V.5</vt:lpwstr>
  </property>
  <property fmtid="{D5CDD505-2E9C-101B-9397-08002B2CF9AE}" pid="115" name="FSC#CFGBAYERN@15.1400:RespoeOrgNameAffix">
    <vt:lpwstr/>
  </property>
  <property fmtid="{D5CDD505-2E9C-101B-9397-08002B2CF9AE}" pid="116" name="FSC#CFGBAYERN@15.1400:SignSignByJobTitle">
    <vt:lpwstr>Amtsrätin</vt:lpwstr>
  </property>
  <property fmtid="{D5CDD505-2E9C-101B-9397-08002B2CF9AE}" pid="117" name="FSC#CFGBAYERN@15.1400:SignSignByFunction">
    <vt:lpwstr/>
  </property>
  <property fmtid="{D5CDD505-2E9C-101B-9397-08002B2CF9AE}" pid="118" name="FSC#CFGBAYERN@15.1400:SignSignBySurname">
    <vt:lpwstr>Staude</vt:lpwstr>
  </property>
  <property fmtid="{D5CDD505-2E9C-101B-9397-08002B2CF9AE}" pid="119" name="FSC#CFGBAYERN@15.1400:SignSignByNameAffix">
    <vt:lpwstr/>
  </property>
  <property fmtid="{D5CDD505-2E9C-101B-9397-08002B2CF9AE}" pid="120" name="FSC#CFGBAYERN@15.1400:SignSignByTitle">
    <vt:lpwstr/>
  </property>
  <property fmtid="{D5CDD505-2E9C-101B-9397-08002B2CF9AE}" pid="121" name="FSC#CFGBAYERN@15.1400:SignSignByFirstname">
    <vt:lpwstr>Sabine</vt:lpwstr>
  </property>
  <property fmtid="{D5CDD505-2E9C-101B-9397-08002B2CF9AE}" pid="122" name="FSC#CFGBAYERN@15.1400:SignSignAt">
    <vt:lpwstr>26.10.2022</vt:lpwstr>
  </property>
  <property fmtid="{D5CDD505-2E9C-101B-9397-08002B2CF9AE}" pid="123" name="FSC#CFGBAYERN@15.1400:SignFinalVersionAt">
    <vt:lpwstr>08.11.2022</vt:lpwstr>
  </property>
  <property fmtid="{D5CDD505-2E9C-101B-9397-08002B2CF9AE}" pid="124" name="FSC#COOELAK@1.1001:Subject">
    <vt:lpwstr>Vollzug des Haushalts der Gymnasien (Kap. 05 19)</vt:lpwstr>
  </property>
  <property fmtid="{D5CDD505-2E9C-101B-9397-08002B2CF9AE}" pid="125" name="FSC#COOELAK@1.1001:FileReference">
    <vt:lpwstr>BH5001.0</vt:lpwstr>
  </property>
  <property fmtid="{D5CDD505-2E9C-101B-9397-08002B2CF9AE}" pid="126" name="FSC#COOELAK@1.1001:FileRefYear">
    <vt:lpwstr>2015</vt:lpwstr>
  </property>
  <property fmtid="{D5CDD505-2E9C-101B-9397-08002B2CF9AE}" pid="127" name="FSC#COOELAK@1.1001:FileRefOrdinal">
    <vt:lpwstr>1</vt:lpwstr>
  </property>
  <property fmtid="{D5CDD505-2E9C-101B-9397-08002B2CF9AE}" pid="128" name="FSC#COOELAK@1.1001:FileRefOU">
    <vt:lpwstr>RegL</vt:lpwstr>
  </property>
  <property fmtid="{D5CDD505-2E9C-101B-9397-08002B2CF9AE}" pid="129" name="FSC#COOELAK@1.1001:Organization">
    <vt:lpwstr/>
  </property>
  <property fmtid="{D5CDD505-2E9C-101B-9397-08002B2CF9AE}" pid="130" name="FSC#COOELAK@1.1001:Owner">
    <vt:lpwstr>Frau Staude</vt:lpwstr>
  </property>
  <property fmtid="{D5CDD505-2E9C-101B-9397-08002B2CF9AE}" pid="131" name="FSC#COOELAK@1.1001:OwnerExtension">
    <vt:lpwstr>2920</vt:lpwstr>
  </property>
  <property fmtid="{D5CDD505-2E9C-101B-9397-08002B2CF9AE}" pid="132" name="FSC#COOELAK@1.1001:OwnerFaxExtension">
    <vt:lpwstr/>
  </property>
  <property fmtid="{D5CDD505-2E9C-101B-9397-08002B2CF9AE}" pid="133" name="FSC#COOELAK@1.1001:DispatchedBy">
    <vt:lpwstr/>
  </property>
  <property fmtid="{D5CDD505-2E9C-101B-9397-08002B2CF9AE}" pid="134" name="FSC#COOELAK@1.1001:DispatchedAt">
    <vt:lpwstr/>
  </property>
  <property fmtid="{D5CDD505-2E9C-101B-9397-08002B2CF9AE}" pid="135" name="FSC#COOELAK@1.1001:ApprovedBy">
    <vt:lpwstr>Wunsch Martin</vt:lpwstr>
  </property>
  <property fmtid="{D5CDD505-2E9C-101B-9397-08002B2CF9AE}" pid="136" name="FSC#COOELAK@1.1001:ApprovedAt">
    <vt:lpwstr>08.11.2022</vt:lpwstr>
  </property>
  <property fmtid="{D5CDD505-2E9C-101B-9397-08002B2CF9AE}" pid="137" name="FSC#COOELAK@1.1001:Department">
    <vt:lpwstr>SG V-2 (Sachgebiet "Personal und Finanzen" V-2 der Abt. V (StMUK))</vt:lpwstr>
  </property>
  <property fmtid="{D5CDD505-2E9C-101B-9397-08002B2CF9AE}" pid="138" name="FSC#COOELAK@1.1001:CreatedAt">
    <vt:lpwstr>26.10.2022</vt:lpwstr>
  </property>
  <property fmtid="{D5CDD505-2E9C-101B-9397-08002B2CF9AE}" pid="139" name="FSC#COOELAK@1.1001:OU">
    <vt:lpwstr>V.5 (Referat V.5 (StMUK))</vt:lpwstr>
  </property>
  <property fmtid="{D5CDD505-2E9C-101B-9397-08002B2CF9AE}" pid="140" name="FSC#COOELAK@1.1001:Priority">
    <vt:lpwstr/>
  </property>
  <property fmtid="{D5CDD505-2E9C-101B-9397-08002B2CF9AE}" pid="141" name="FSC#COOELAK@1.1001:ObjBarCode">
    <vt:lpwstr>*COO.4001.106.5.11743397*</vt:lpwstr>
  </property>
  <property fmtid="{D5CDD505-2E9C-101B-9397-08002B2CF9AE}" pid="142" name="FSC#COOELAK@1.1001:RefBarCode">
    <vt:lpwstr>*COO.4001.106.2.2483607*</vt:lpwstr>
  </property>
  <property fmtid="{D5CDD505-2E9C-101B-9397-08002B2CF9AE}" pid="143" name="FSC#COOELAK@1.1001:FileRefBarCode">
    <vt:lpwstr>*BH5001.0*</vt:lpwstr>
  </property>
  <property fmtid="{D5CDD505-2E9C-101B-9397-08002B2CF9AE}" pid="144" name="FSC#COOELAK@1.1001:ExternalRef">
    <vt:lpwstr/>
  </property>
  <property fmtid="{D5CDD505-2E9C-101B-9397-08002B2CF9AE}" pid="145" name="FSC#COOELAK@1.1001:IncomingNumber">
    <vt:lpwstr/>
  </property>
  <property fmtid="{D5CDD505-2E9C-101B-9397-08002B2CF9AE}" pid="146" name="FSC#COOELAK@1.1001:IncomingSubject">
    <vt:lpwstr/>
  </property>
  <property fmtid="{D5CDD505-2E9C-101B-9397-08002B2CF9AE}" pid="147" name="FSC#COOELAK@1.1001:ProcessResponsible">
    <vt:lpwstr/>
  </property>
  <property fmtid="{D5CDD505-2E9C-101B-9397-08002B2CF9AE}" pid="148" name="FSC#COOELAK@1.1001:ProcessResponsiblePhone">
    <vt:lpwstr/>
  </property>
  <property fmtid="{D5CDD505-2E9C-101B-9397-08002B2CF9AE}" pid="149" name="FSC#COOELAK@1.1001:ProcessResponsibleMail">
    <vt:lpwstr/>
  </property>
  <property fmtid="{D5CDD505-2E9C-101B-9397-08002B2CF9AE}" pid="150" name="FSC#COOELAK@1.1001:ProcessResponsibleFax">
    <vt:lpwstr/>
  </property>
  <property fmtid="{D5CDD505-2E9C-101B-9397-08002B2CF9AE}" pid="151" name="FSC#COOELAK@1.1001:ApproverFirstName">
    <vt:lpwstr>Martin</vt:lpwstr>
  </property>
  <property fmtid="{D5CDD505-2E9C-101B-9397-08002B2CF9AE}" pid="152" name="FSC#COOELAK@1.1001:ApproverSurName">
    <vt:lpwstr>Wunsch</vt:lpwstr>
  </property>
  <property fmtid="{D5CDD505-2E9C-101B-9397-08002B2CF9AE}" pid="153" name="FSC#COOELAK@1.1001:ApproverTitle">
    <vt:lpwstr/>
  </property>
  <property fmtid="{D5CDD505-2E9C-101B-9397-08002B2CF9AE}" pid="154" name="FSC#COOELAK@1.1001:ExternalDate">
    <vt:lpwstr/>
  </property>
  <property fmtid="{D5CDD505-2E9C-101B-9397-08002B2CF9AE}" pid="155" name="FSC#COOELAK@1.1001:SettlementApprovedAt">
    <vt:lpwstr>08.11.2022</vt:lpwstr>
  </property>
  <property fmtid="{D5CDD505-2E9C-101B-9397-08002B2CF9AE}" pid="156" name="FSC#COOELAK@1.1001:BaseNumber">
    <vt:lpwstr>BH5001</vt:lpwstr>
  </property>
  <property fmtid="{D5CDD505-2E9C-101B-9397-08002B2CF9AE}" pid="157" name="FSC#COOELAK@1.1001:CurrentUserRolePos">
    <vt:lpwstr>Sachbearbeitung</vt:lpwstr>
  </property>
  <property fmtid="{D5CDD505-2E9C-101B-9397-08002B2CF9AE}" pid="158" name="FSC#COOELAK@1.1001:CurrentUserEmail">
    <vt:lpwstr>marion.hallermayer@stmuk.bayern.de</vt:lpwstr>
  </property>
  <property fmtid="{D5CDD505-2E9C-101B-9397-08002B2CF9AE}" pid="159" name="FSC#ELAKGOV@1.1001:PersonalSubjGender">
    <vt:lpwstr/>
  </property>
  <property fmtid="{D5CDD505-2E9C-101B-9397-08002B2CF9AE}" pid="160" name="FSC#ELAKGOV@1.1001:PersonalSubjFirstName">
    <vt:lpwstr/>
  </property>
  <property fmtid="{D5CDD505-2E9C-101B-9397-08002B2CF9AE}" pid="161" name="FSC#ELAKGOV@1.1001:PersonalSubjSurName">
    <vt:lpwstr/>
  </property>
  <property fmtid="{D5CDD505-2E9C-101B-9397-08002B2CF9AE}" pid="162" name="FSC#ELAKGOV@1.1001:PersonalSubjSalutation">
    <vt:lpwstr/>
  </property>
  <property fmtid="{D5CDD505-2E9C-101B-9397-08002B2CF9AE}" pid="163" name="FSC#ELAKGOV@1.1001:PersonalSubjAddress">
    <vt:lpwstr/>
  </property>
  <property fmtid="{D5CDD505-2E9C-101B-9397-08002B2CF9AE}" pid="164" name="FSC#ATSTATECFG@1.1001:Office">
    <vt:lpwstr/>
  </property>
  <property fmtid="{D5CDD505-2E9C-101B-9397-08002B2CF9AE}" pid="165" name="FSC#ATSTATECFG@1.1001:Agent">
    <vt:lpwstr>Sabine Staude</vt:lpwstr>
  </property>
  <property fmtid="{D5CDD505-2E9C-101B-9397-08002B2CF9AE}" pid="166" name="FSC#ATSTATECFG@1.1001:AgentPhone">
    <vt:lpwstr>2920</vt:lpwstr>
  </property>
  <property fmtid="{D5CDD505-2E9C-101B-9397-08002B2CF9AE}" pid="167" name="FSC#ATSTATECFG@1.1001:DepartmentFax">
    <vt:lpwstr/>
  </property>
  <property fmtid="{D5CDD505-2E9C-101B-9397-08002B2CF9AE}" pid="168" name="FSC#ATSTATECFG@1.1001:DepartmentEmail">
    <vt:lpwstr>Stephan.Zahlhaas@stmuk.bayern.de</vt:lpwstr>
  </property>
  <property fmtid="{D5CDD505-2E9C-101B-9397-08002B2CF9AE}" pid="169" name="FSC#ATSTATECFG@1.1001:SubfileDate">
    <vt:lpwstr>14.07.2022</vt:lpwstr>
  </property>
  <property fmtid="{D5CDD505-2E9C-101B-9397-08002B2CF9AE}" pid="170" name="FSC#ATSTATECFG@1.1001:SubfileSubject">
    <vt:lpwstr>Weiterentwicklung des Gymnasiums, Pauschale für die Kooperation mit externen Referentinnen und Referenten in der Oberstufe des G9 ("Oberstufenseminarpauschale")</vt:lpwstr>
  </property>
  <property fmtid="{D5CDD505-2E9C-101B-9397-08002B2CF9AE}" pid="171" name="FSC#ATSTATECFG@1.1001:DepartmentZipCode">
    <vt:lpwstr/>
  </property>
  <property fmtid="{D5CDD505-2E9C-101B-9397-08002B2CF9AE}" pid="172" name="FSC#ATSTATECFG@1.1001:DepartmentCountry">
    <vt:lpwstr/>
  </property>
  <property fmtid="{D5CDD505-2E9C-101B-9397-08002B2CF9AE}" pid="173" name="FSC#ATSTATECFG@1.1001:DepartmentCity">
    <vt:lpwstr/>
  </property>
  <property fmtid="{D5CDD505-2E9C-101B-9397-08002B2CF9AE}" pid="174" name="FSC#ATSTATECFG@1.1001:DepartmentStreet">
    <vt:lpwstr/>
  </property>
  <property fmtid="{D5CDD505-2E9C-101B-9397-08002B2CF9AE}" pid="175" name="FSC#CCAPRECONFIGG@15.1001:DepartmentON">
    <vt:lpwstr/>
  </property>
  <property fmtid="{D5CDD505-2E9C-101B-9397-08002B2CF9AE}" pid="176" name="FSC#CCAPRECONFIGG@15.1001:DepartmentWebsite">
    <vt:lpwstr/>
  </property>
  <property fmtid="{D5CDD505-2E9C-101B-9397-08002B2CF9AE}" pid="177" name="FSC#ATSTATECFG@1.1001:DepartmentDVR">
    <vt:lpwstr/>
  </property>
  <property fmtid="{D5CDD505-2E9C-101B-9397-08002B2CF9AE}" pid="178" name="FSC#ATSTATECFG@1.1001:DepartmentUID">
    <vt:lpwstr/>
  </property>
  <property fmtid="{D5CDD505-2E9C-101B-9397-08002B2CF9AE}" pid="179" name="FSC#ATSTATECFG@1.1001:SubfileReference">
    <vt:lpwstr>V.5-BH5001.0/78/1</vt:lpwstr>
  </property>
  <property fmtid="{D5CDD505-2E9C-101B-9397-08002B2CF9AE}" pid="180" name="FSC#ATSTATECFG@1.1001:Clause">
    <vt:lpwstr/>
  </property>
  <property fmtid="{D5CDD505-2E9C-101B-9397-08002B2CF9AE}" pid="181" name="FSC#ATSTATECFG@1.1001:ApprovedSignature">
    <vt:lpwstr/>
  </property>
  <property fmtid="{D5CDD505-2E9C-101B-9397-08002B2CF9AE}" pid="182" name="FSC#ATSTATECFG@1.1001:BankAccount">
    <vt:lpwstr/>
  </property>
  <property fmtid="{D5CDD505-2E9C-101B-9397-08002B2CF9AE}" pid="183" name="FSC#ATSTATECFG@1.1001:BankAccountOwner">
    <vt:lpwstr/>
  </property>
  <property fmtid="{D5CDD505-2E9C-101B-9397-08002B2CF9AE}" pid="184" name="FSC#ATSTATECFG@1.1001:BankInstitute">
    <vt:lpwstr/>
  </property>
  <property fmtid="{D5CDD505-2E9C-101B-9397-08002B2CF9AE}" pid="185" name="FSC#ATSTATECFG@1.1001:BankAccountID">
    <vt:lpwstr/>
  </property>
  <property fmtid="{D5CDD505-2E9C-101B-9397-08002B2CF9AE}" pid="186" name="FSC#ATSTATECFG@1.1001:BankAccountIBAN">
    <vt:lpwstr/>
  </property>
  <property fmtid="{D5CDD505-2E9C-101B-9397-08002B2CF9AE}" pid="187" name="FSC#ATSTATECFG@1.1001:BankAccountBIC">
    <vt:lpwstr/>
  </property>
  <property fmtid="{D5CDD505-2E9C-101B-9397-08002B2CF9AE}" pid="188" name="FSC#ATSTATECFG@1.1001:BankName">
    <vt:lpwstr/>
  </property>
  <property fmtid="{D5CDD505-2E9C-101B-9397-08002B2CF9AE}" pid="189" name="FSC#COOELAK@1.1001:ObjectAddressees">
    <vt:lpwstr>Gymnasien - staatlich (per OWA), _x000d_
Bayerisches Landesamt für Schule, , Stuttgarter Straße 1 , 91710 Gunzenhausen_x000d_
Humaiun Ahmadsai, im Hause _x000d_
Sabine Staude, im Hause _x000d_
Landesamt für Schule, Jutta Bauer, Stuttgarter Str. 1 , 91710 Gunzenhausen_x000d_
Tobias Scheller, im Hause _x000d_
Peter Kammler, im Hause _x000d_
Dr. Wolfgang Mutter, im Hause _x000d_
Dr. Rolf Kussl, im Hause _x000d_
Thomas Sienz, im Hause _x000d_
Dr. Andreas Meyer, im Hause _x000d_
Martin Wunsch, im Hause _x000d_
Ministerialbeauftragten für die Gymnasien in Bayern (per OWA), </vt:lpwstr>
  </property>
  <property fmtid="{D5CDD505-2E9C-101B-9397-08002B2CF9AE}" pid="190" name="FSC#COOELAK@1.1001:replyreference">
    <vt:lpwstr/>
  </property>
  <property fmtid="{D5CDD505-2E9C-101B-9397-08002B2CF9AE}" pid="191" name="FSC#COOELAK@1.1001:OfficeHours">
    <vt:lpwstr/>
  </property>
  <property fmtid="{D5CDD505-2E9C-101B-9397-08002B2CF9AE}" pid="192" name="FSC#COOELAK@1.1001:FileRefOULong">
    <vt:lpwstr>Registraturleitung (StMUK)</vt:lpwstr>
  </property>
  <property fmtid="{D5CDD505-2E9C-101B-9397-08002B2CF9AE}" pid="193" name="FSC#FSCGOVDE@1.1001:FileRefOUEmail">
    <vt:lpwstr/>
  </property>
  <property fmtid="{D5CDD505-2E9C-101B-9397-08002B2CF9AE}" pid="194" name="FSC#FSCGOVDE@1.1001:ProcedureReference">
    <vt:lpwstr>BH5001.0/78</vt:lpwstr>
  </property>
  <property fmtid="{D5CDD505-2E9C-101B-9397-08002B2CF9AE}" pid="195" name="FSC#FSCGOVDE@1.1001:FileSubject">
    <vt:lpwstr>Vollzug des Haushalts der Gymnasien (Kap. 05 19)</vt:lpwstr>
  </property>
  <property fmtid="{D5CDD505-2E9C-101B-9397-08002B2CF9AE}" pid="196" name="FSC#FSCGOVDE@1.1001:ProcedureSubject">
    <vt:lpwstr>Weiterentwicklung der gymnasialen Oberstufe_x000d_
Oberstufenseminarpauschale im neunjährigen Gymnasium</vt:lpwstr>
  </property>
  <property fmtid="{D5CDD505-2E9C-101B-9397-08002B2CF9AE}" pid="197" name="FSC#FSCGOVDE@1.1001:SignFinalVersionBy">
    <vt:lpwstr>Wunsch, Martin, StMUK</vt:lpwstr>
  </property>
  <property fmtid="{D5CDD505-2E9C-101B-9397-08002B2CF9AE}" pid="198" name="FSC#FSCGOVDE@1.1001:SignFinalVersionAt">
    <vt:lpwstr>08.11.2022</vt:lpwstr>
  </property>
  <property fmtid="{D5CDD505-2E9C-101B-9397-08002B2CF9AE}" pid="199" name="FSC#FSCGOVDE@1.1001:ProcedureRefBarCode">
    <vt:lpwstr>*BH5001.0/78*</vt:lpwstr>
  </property>
  <property fmtid="{D5CDD505-2E9C-101B-9397-08002B2CF9AE}" pid="200" name="FSC#FSCGOVDE@1.1001:FileAddSubj">
    <vt:lpwstr/>
  </property>
  <property fmtid="{D5CDD505-2E9C-101B-9397-08002B2CF9AE}" pid="201" name="FSC#FSCGOVDE@1.1001:DocumentSubj">
    <vt:lpwstr/>
  </property>
  <property fmtid="{D5CDD505-2E9C-101B-9397-08002B2CF9AE}" pid="202" name="FSC#FSCGOVDE@1.1001:FileRel">
    <vt:lpwstr/>
  </property>
  <property fmtid="{D5CDD505-2E9C-101B-9397-08002B2CF9AE}" pid="203" name="FSC#DEPRECONFIG@15.1001:DocumentTitle">
    <vt:lpwstr/>
  </property>
  <property fmtid="{D5CDD505-2E9C-101B-9397-08002B2CF9AE}" pid="204" name="FSC#DEPRECONFIG@15.1001:ProcedureTitle">
    <vt:lpwstr>Oberstufenseminarpauschale </vt:lpwstr>
  </property>
  <property fmtid="{D5CDD505-2E9C-101B-9397-08002B2CF9AE}" pid="205" name="FSC#DEPRECONFIG@15.1001:AuthorTitle">
    <vt:lpwstr/>
  </property>
  <property fmtid="{D5CDD505-2E9C-101B-9397-08002B2CF9AE}" pid="206" name="FSC#DEPRECONFIG@15.1001:AuthorSalution">
    <vt:lpwstr/>
  </property>
  <property fmtid="{D5CDD505-2E9C-101B-9397-08002B2CF9AE}" pid="207" name="FSC#DEPRECONFIG@15.1001:AuthorName">
    <vt:lpwstr>Sabine Staude</vt:lpwstr>
  </property>
  <property fmtid="{D5CDD505-2E9C-101B-9397-08002B2CF9AE}" pid="208" name="FSC#DEPRECONFIG@15.1001:AuthorMail">
    <vt:lpwstr>sabine.staude@stmuk.bayern.de</vt:lpwstr>
  </property>
  <property fmtid="{D5CDD505-2E9C-101B-9397-08002B2CF9AE}" pid="209" name="FSC#DEPRECONFIG@15.1001:AuthorTelephone">
    <vt:lpwstr>2920</vt:lpwstr>
  </property>
  <property fmtid="{D5CDD505-2E9C-101B-9397-08002B2CF9AE}" pid="210" name="FSC#DEPRECONFIG@15.1001:AuthorFax">
    <vt:lpwstr/>
  </property>
  <property fmtid="{D5CDD505-2E9C-101B-9397-08002B2CF9AE}" pid="211" name="FSC#DEPRECONFIG@15.1001:AuthorOE">
    <vt:lpwstr>SG V-2 (Sachgebiet "Personal und Finanzen" V-2 der Abt. V (StMUK))</vt:lpwstr>
  </property>
  <property fmtid="{D5CDD505-2E9C-101B-9397-08002B2CF9AE}" pid="212" name="FSC#COOSYSTEM@1.1:Container">
    <vt:lpwstr>COO.4001.106.5.11743397</vt:lpwstr>
  </property>
  <property fmtid="{D5CDD505-2E9C-101B-9397-08002B2CF9AE}" pid="213" name="FSC#FSCFOLIO@1.1001:docpropproject">
    <vt:lpwstr/>
  </property>
  <property fmtid="{D5CDD505-2E9C-101B-9397-08002B2CF9AE}" pid="214" name="FSC$NOPARSEFILE">
    <vt:bool>true</vt:bool>
  </property>
</Properties>
</file>