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ndreasstreng/Desktop/BSO/"/>
    </mc:Choice>
  </mc:AlternateContent>
  <xr:revisionPtr revIDLastSave="0" documentId="13_ncr:1_{1BEF4A91-EF63-A948-A5E5-6078CFAE7B36}" xr6:coauthVersionLast="47" xr6:coauthVersionMax="47" xr10:uidLastSave="{00000000-0000-0000-0000-000000000000}"/>
  <bookViews>
    <workbookView xWindow="0" yWindow="500" windowWidth="28800" windowHeight="16400" activeTab="2" xr2:uid="{C69C0BBE-5CCA-DD48-9B86-028BD3CAF7D3}"/>
  </bookViews>
  <sheets>
    <sheet name="Anleitung" sheetId="5" r:id="rId1"/>
    <sheet name="Disziplinen" sheetId="10" r:id="rId2"/>
    <sheet name="Eingabe_Schule" sheetId="3" r:id="rId3"/>
    <sheet name="Eingabe_Klasse" sheetId="9" r:id="rId4"/>
    <sheet name="Wettkampfliste_Klasse" sheetId="6" r:id="rId5"/>
  </sheets>
  <definedNames>
    <definedName name="_xlnm.Print_Area" localSheetId="4">Wettkampfliste_Klasse!$A$1:$M$41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5" i="9" l="1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16" i="3"/>
  <c r="V17" i="3"/>
  <c r="V18" i="3"/>
  <c r="V19" i="3"/>
  <c r="V20" i="3"/>
  <c r="V21" i="3"/>
  <c r="V22" i="3"/>
  <c r="V23" i="3"/>
  <c r="V24" i="3"/>
  <c r="V25" i="3"/>
  <c r="V15" i="3"/>
  <c r="W38" i="9" l="1"/>
  <c r="U38" i="9"/>
  <c r="AA38" i="9" s="1"/>
  <c r="T38" i="9"/>
  <c r="S38" i="9"/>
  <c r="Z38" i="9" s="1"/>
  <c r="R38" i="9"/>
  <c r="Q38" i="9"/>
  <c r="Y38" i="9" s="1"/>
  <c r="P38" i="9"/>
  <c r="X38" i="9" s="1"/>
  <c r="G38" i="9"/>
  <c r="Z37" i="9"/>
  <c r="W37" i="9"/>
  <c r="AA37" i="9" s="1"/>
  <c r="U37" i="9"/>
  <c r="T37" i="9"/>
  <c r="S37" i="9"/>
  <c r="R37" i="9"/>
  <c r="Q37" i="9"/>
  <c r="Y37" i="9" s="1"/>
  <c r="P37" i="9"/>
  <c r="X37" i="9" s="1"/>
  <c r="G37" i="9"/>
  <c r="AC37" i="9" s="1" a="1"/>
  <c r="AC37" i="9" s="1"/>
  <c r="W36" i="9"/>
  <c r="U36" i="9"/>
  <c r="T36" i="9"/>
  <c r="S36" i="9"/>
  <c r="R36" i="9"/>
  <c r="Q36" i="9"/>
  <c r="P36" i="9"/>
  <c r="X36" i="9" s="1"/>
  <c r="G36" i="9"/>
  <c r="AC36" i="9" s="1" a="1"/>
  <c r="AC36" i="9" s="1"/>
  <c r="X35" i="9"/>
  <c r="W35" i="9"/>
  <c r="U35" i="9"/>
  <c r="AA35" i="9" s="1"/>
  <c r="T35" i="9"/>
  <c r="S35" i="9"/>
  <c r="R35" i="9"/>
  <c r="Q35" i="9"/>
  <c r="Y35" i="9" s="1"/>
  <c r="P35" i="9"/>
  <c r="G35" i="9"/>
  <c r="AC35" i="9" s="1" a="1"/>
  <c r="AC35" i="9" s="1"/>
  <c r="W34" i="9"/>
  <c r="U34" i="9"/>
  <c r="T34" i="9"/>
  <c r="S34" i="9"/>
  <c r="R34" i="9"/>
  <c r="Q34" i="9"/>
  <c r="Y34" i="9" s="1"/>
  <c r="P34" i="9"/>
  <c r="X34" i="9" s="1"/>
  <c r="G34" i="9"/>
  <c r="AC34" i="9" s="1" a="1"/>
  <c r="AC34" i="9" s="1"/>
  <c r="AA33" i="9"/>
  <c r="X33" i="9"/>
  <c r="W33" i="9"/>
  <c r="U33" i="9"/>
  <c r="T33" i="9"/>
  <c r="Z33" i="9" s="1"/>
  <c r="S33" i="9"/>
  <c r="R33" i="9"/>
  <c r="Q33" i="9"/>
  <c r="P33" i="9"/>
  <c r="G33" i="9"/>
  <c r="AC33" i="9" s="1" a="1"/>
  <c r="AC33" i="9" s="1"/>
  <c r="W32" i="9"/>
  <c r="AA32" i="9" s="1"/>
  <c r="U32" i="9"/>
  <c r="T32" i="9"/>
  <c r="S32" i="9"/>
  <c r="Z32" i="9" s="1"/>
  <c r="R32" i="9"/>
  <c r="Q32" i="9"/>
  <c r="Y32" i="9" s="1"/>
  <c r="P32" i="9"/>
  <c r="X32" i="9" s="1"/>
  <c r="G32" i="9"/>
  <c r="AC32" i="9" s="1" a="1"/>
  <c r="AC32" i="9" s="1"/>
  <c r="W31" i="9"/>
  <c r="U31" i="9"/>
  <c r="T31" i="9"/>
  <c r="S31" i="9"/>
  <c r="R31" i="9"/>
  <c r="Q31" i="9"/>
  <c r="P31" i="9"/>
  <c r="X31" i="9" s="1"/>
  <c r="G31" i="9"/>
  <c r="AC31" i="9" s="1" a="1"/>
  <c r="AC31" i="9" s="1"/>
  <c r="X30" i="9"/>
  <c r="W30" i="9"/>
  <c r="U30" i="9"/>
  <c r="T30" i="9"/>
  <c r="S30" i="9"/>
  <c r="R30" i="9"/>
  <c r="Q30" i="9"/>
  <c r="P30" i="9"/>
  <c r="G30" i="9"/>
  <c r="AC30" i="9" s="1" a="1"/>
  <c r="AC30" i="9" s="1"/>
  <c r="X29" i="9"/>
  <c r="W29" i="9"/>
  <c r="U29" i="9"/>
  <c r="AA29" i="9" s="1"/>
  <c r="T29" i="9"/>
  <c r="S29" i="9"/>
  <c r="R29" i="9"/>
  <c r="Q29" i="9"/>
  <c r="P29" i="9"/>
  <c r="G29" i="9"/>
  <c r="AC29" i="9" s="1" a="1"/>
  <c r="AC29" i="9" s="1"/>
  <c r="Y28" i="9"/>
  <c r="W28" i="9"/>
  <c r="U28" i="9"/>
  <c r="T28" i="9"/>
  <c r="Z28" i="9" s="1"/>
  <c r="S28" i="9"/>
  <c r="R28" i="9"/>
  <c r="Q28" i="9"/>
  <c r="P28" i="9"/>
  <c r="X28" i="9" s="1"/>
  <c r="G28" i="9"/>
  <c r="AC28" i="9" s="1" a="1"/>
  <c r="AC28" i="9" s="1"/>
  <c r="Z27" i="9"/>
  <c r="Y27" i="9"/>
  <c r="W27" i="9"/>
  <c r="AA27" i="9" s="1"/>
  <c r="U27" i="9"/>
  <c r="T27" i="9"/>
  <c r="S27" i="9"/>
  <c r="R27" i="9"/>
  <c r="Q27" i="9"/>
  <c r="P27" i="9"/>
  <c r="X27" i="9" s="1"/>
  <c r="G27" i="9"/>
  <c r="AC27" i="9" s="1" a="1"/>
  <c r="AC27" i="9" s="1"/>
  <c r="X26" i="9"/>
  <c r="W26" i="9"/>
  <c r="AA26" i="9" s="1"/>
  <c r="U26" i="9"/>
  <c r="T26" i="9"/>
  <c r="S26" i="9"/>
  <c r="Z26" i="9" s="1"/>
  <c r="R26" i="9"/>
  <c r="Q26" i="9"/>
  <c r="Y26" i="9" s="1"/>
  <c r="P26" i="9"/>
  <c r="G26" i="9"/>
  <c r="AC26" i="9" s="1" a="1"/>
  <c r="AC26" i="9" s="1"/>
  <c r="W25" i="9"/>
  <c r="U25" i="9"/>
  <c r="T25" i="9"/>
  <c r="S25" i="9"/>
  <c r="R25" i="9"/>
  <c r="Q25" i="9"/>
  <c r="Y25" i="9" s="1"/>
  <c r="P25" i="9"/>
  <c r="X25" i="9" s="1"/>
  <c r="G25" i="9"/>
  <c r="AC25" i="9" s="1" a="1"/>
  <c r="AC25" i="9" s="1"/>
  <c r="X24" i="9"/>
  <c r="W24" i="9"/>
  <c r="U24" i="9"/>
  <c r="T24" i="9"/>
  <c r="S24" i="9"/>
  <c r="Z24" i="9" s="1"/>
  <c r="R24" i="9"/>
  <c r="Q24" i="9"/>
  <c r="P24" i="9"/>
  <c r="G24" i="9"/>
  <c r="AC24" i="9" s="1" a="1"/>
  <c r="AC24" i="9" s="1"/>
  <c r="W23" i="9"/>
  <c r="U23" i="9"/>
  <c r="T23" i="9"/>
  <c r="S23" i="9"/>
  <c r="R23" i="9"/>
  <c r="Q23" i="9"/>
  <c r="P23" i="9"/>
  <c r="X23" i="9" s="1"/>
  <c r="G23" i="9"/>
  <c r="AC23" i="9" s="1" a="1"/>
  <c r="AC23" i="9" s="1"/>
  <c r="X22" i="9"/>
  <c r="W22" i="9"/>
  <c r="U22" i="9"/>
  <c r="AA22" i="9" s="1"/>
  <c r="T22" i="9"/>
  <c r="S22" i="9"/>
  <c r="Z22" i="9" s="1"/>
  <c r="R22" i="9"/>
  <c r="Q22" i="9"/>
  <c r="P22" i="9"/>
  <c r="G22" i="9"/>
  <c r="AC22" i="9" s="1" a="1"/>
  <c r="AC22" i="9" s="1"/>
  <c r="AA21" i="9"/>
  <c r="Y21" i="9"/>
  <c r="W21" i="9"/>
  <c r="U21" i="9"/>
  <c r="T21" i="9"/>
  <c r="S21" i="9"/>
  <c r="R21" i="9"/>
  <c r="Q21" i="9"/>
  <c r="P21" i="9"/>
  <c r="X21" i="9" s="1"/>
  <c r="G21" i="9"/>
  <c r="AC21" i="9" s="1" a="1"/>
  <c r="AC21" i="9" s="1"/>
  <c r="W20" i="9"/>
  <c r="U20" i="9"/>
  <c r="AA20" i="9" s="1"/>
  <c r="T20" i="9"/>
  <c r="S20" i="9"/>
  <c r="Z20" i="9" s="1"/>
  <c r="R20" i="9"/>
  <c r="Q20" i="9"/>
  <c r="Y20" i="9" s="1"/>
  <c r="P20" i="9"/>
  <c r="X20" i="9" s="1"/>
  <c r="G20" i="9"/>
  <c r="AC20" i="9" s="1" a="1"/>
  <c r="AC20" i="9" s="1"/>
  <c r="Y19" i="9"/>
  <c r="W19" i="9"/>
  <c r="AA19" i="9" s="1"/>
  <c r="U19" i="9"/>
  <c r="T19" i="9"/>
  <c r="S19" i="9"/>
  <c r="Z19" i="9" s="1"/>
  <c r="R19" i="9"/>
  <c r="Q19" i="9"/>
  <c r="P19" i="9"/>
  <c r="X19" i="9" s="1"/>
  <c r="G19" i="9"/>
  <c r="AC19" i="9" s="1" a="1"/>
  <c r="AC19" i="9" s="1"/>
  <c r="Y18" i="9"/>
  <c r="W18" i="9"/>
  <c r="U18" i="9"/>
  <c r="T18" i="9"/>
  <c r="S18" i="9"/>
  <c r="R18" i="9"/>
  <c r="Q18" i="9"/>
  <c r="P18" i="9"/>
  <c r="X18" i="9" s="1"/>
  <c r="G18" i="9"/>
  <c r="AC18" i="9" s="1" a="1"/>
  <c r="AC18" i="9" s="1"/>
  <c r="W17" i="9"/>
  <c r="AA17" i="9" s="1"/>
  <c r="U17" i="9"/>
  <c r="T17" i="9"/>
  <c r="S17" i="9"/>
  <c r="Z17" i="9" s="1"/>
  <c r="R17" i="9"/>
  <c r="Y17" i="9" s="1"/>
  <c r="Q17" i="9"/>
  <c r="P17" i="9"/>
  <c r="X17" i="9" s="1"/>
  <c r="G17" i="9"/>
  <c r="AC17" i="9" s="1" a="1"/>
  <c r="AC17" i="9" s="1"/>
  <c r="W16" i="9"/>
  <c r="U16" i="9"/>
  <c r="AA16" i="9" s="1"/>
  <c r="T16" i="9"/>
  <c r="S16" i="9"/>
  <c r="R16" i="9"/>
  <c r="Q16" i="9"/>
  <c r="P16" i="9"/>
  <c r="X16" i="9" s="1"/>
  <c r="G16" i="9"/>
  <c r="AC16" i="9" s="1" a="1"/>
  <c r="AC16" i="9" s="1"/>
  <c r="W15" i="9"/>
  <c r="U15" i="9"/>
  <c r="AA15" i="9" s="1"/>
  <c r="T15" i="9"/>
  <c r="S15" i="9"/>
  <c r="R15" i="9"/>
  <c r="Q15" i="9"/>
  <c r="P15" i="9"/>
  <c r="X15" i="9" s="1"/>
  <c r="G15" i="9"/>
  <c r="AC15" i="9" s="1" a="1"/>
  <c r="AC15" i="9" s="1"/>
  <c r="W14" i="9"/>
  <c r="V14" i="9"/>
  <c r="AA14" i="9" s="1"/>
  <c r="U14" i="9"/>
  <c r="T14" i="9"/>
  <c r="S14" i="9"/>
  <c r="R14" i="9"/>
  <c r="Q14" i="9"/>
  <c r="P14" i="9"/>
  <c r="X14" i="9" s="1"/>
  <c r="G14" i="9"/>
  <c r="W13" i="9"/>
  <c r="V13" i="9"/>
  <c r="U13" i="9"/>
  <c r="AA13" i="9" s="1"/>
  <c r="T13" i="9"/>
  <c r="S13" i="9"/>
  <c r="Z13" i="9" s="1"/>
  <c r="R13" i="9"/>
  <c r="Q13" i="9"/>
  <c r="Y13" i="9" s="1"/>
  <c r="P13" i="9"/>
  <c r="X13" i="9" s="1"/>
  <c r="G13" i="9"/>
  <c r="W12" i="9"/>
  <c r="V12" i="9"/>
  <c r="U12" i="9"/>
  <c r="AA12" i="9" s="1"/>
  <c r="T12" i="9"/>
  <c r="S12" i="9"/>
  <c r="Z12" i="9" s="1"/>
  <c r="R12" i="9"/>
  <c r="Q12" i="9"/>
  <c r="Y12" i="9" s="1"/>
  <c r="P12" i="9"/>
  <c r="X12" i="9" s="1"/>
  <c r="G12" i="9"/>
  <c r="W11" i="9"/>
  <c r="V11" i="9"/>
  <c r="U11" i="9"/>
  <c r="AA11" i="9" s="1"/>
  <c r="T11" i="9"/>
  <c r="S11" i="9"/>
  <c r="Z11" i="9" s="1"/>
  <c r="R11" i="9"/>
  <c r="Q11" i="9"/>
  <c r="P11" i="9"/>
  <c r="X11" i="9" s="1"/>
  <c r="G11" i="9"/>
  <c r="W10" i="9"/>
  <c r="V10" i="9"/>
  <c r="U10" i="9"/>
  <c r="AA10" i="9" s="1"/>
  <c r="T10" i="9"/>
  <c r="S10" i="9"/>
  <c r="R10" i="9"/>
  <c r="Q10" i="9"/>
  <c r="P10" i="9"/>
  <c r="X10" i="9" s="1"/>
  <c r="G10" i="9"/>
  <c r="W9" i="9"/>
  <c r="V9" i="9"/>
  <c r="U9" i="9"/>
  <c r="T9" i="9"/>
  <c r="S9" i="9"/>
  <c r="Z9" i="9" s="1"/>
  <c r="R9" i="9"/>
  <c r="Q9" i="9"/>
  <c r="Y9" i="9" s="1"/>
  <c r="P9" i="9"/>
  <c r="X9" i="9" s="1"/>
  <c r="G9" i="9"/>
  <c r="Z8" i="9"/>
  <c r="W8" i="9"/>
  <c r="V8" i="9"/>
  <c r="U8" i="9"/>
  <c r="AA8" i="9" s="1"/>
  <c r="T8" i="9"/>
  <c r="S8" i="9"/>
  <c r="R8" i="9"/>
  <c r="Q8" i="9"/>
  <c r="Y8" i="9" s="1"/>
  <c r="P8" i="9"/>
  <c r="X8" i="9" s="1"/>
  <c r="G8" i="9"/>
  <c r="W7" i="9"/>
  <c r="V7" i="9"/>
  <c r="U7" i="9"/>
  <c r="T7" i="9"/>
  <c r="S7" i="9"/>
  <c r="R7" i="9"/>
  <c r="Q7" i="9"/>
  <c r="P7" i="9"/>
  <c r="X7" i="9" s="1"/>
  <c r="G7" i="9"/>
  <c r="V8" i="3"/>
  <c r="V9" i="3"/>
  <c r="V10" i="3"/>
  <c r="V11" i="3"/>
  <c r="V12" i="3"/>
  <c r="V13" i="3"/>
  <c r="V14" i="3"/>
  <c r="V7" i="3"/>
  <c r="G38" i="3"/>
  <c r="AC38" i="3" s="1" a="1"/>
  <c r="AC38" i="3" s="1"/>
  <c r="G37" i="3"/>
  <c r="AC37" i="3" s="1" a="1"/>
  <c r="AC37" i="3" s="1"/>
  <c r="G36" i="3"/>
  <c r="AC36" i="3" s="1" a="1"/>
  <c r="AC36" i="3" s="1"/>
  <c r="G35" i="3"/>
  <c r="AC35" i="3" s="1" a="1"/>
  <c r="AC35" i="3" s="1"/>
  <c r="G34" i="3"/>
  <c r="AC34" i="3" s="1" a="1"/>
  <c r="AC34" i="3" s="1"/>
  <c r="G33" i="3"/>
  <c r="AC33" i="3" s="1" a="1"/>
  <c r="AC33" i="3" s="1"/>
  <c r="G32" i="3"/>
  <c r="AC32" i="3" s="1" a="1"/>
  <c r="AC32" i="3" s="1"/>
  <c r="G31" i="3"/>
  <c r="AC31" i="3" s="1" a="1"/>
  <c r="AC31" i="3" s="1"/>
  <c r="G30" i="3"/>
  <c r="AC30" i="3" s="1" a="1"/>
  <c r="AC30" i="3" s="1"/>
  <c r="G29" i="3"/>
  <c r="AC29" i="3" s="1" a="1"/>
  <c r="AC29" i="3" s="1"/>
  <c r="G28" i="3"/>
  <c r="AC28" i="3" s="1" a="1"/>
  <c r="AC28" i="3" s="1"/>
  <c r="G27" i="3"/>
  <c r="AC27" i="3" s="1" a="1"/>
  <c r="AC27" i="3" s="1"/>
  <c r="G26" i="3"/>
  <c r="AC26" i="3" s="1" a="1"/>
  <c r="AC26" i="3" s="1"/>
  <c r="G25" i="3"/>
  <c r="AC25" i="3" s="1" a="1"/>
  <c r="AC25" i="3" s="1"/>
  <c r="G24" i="3"/>
  <c r="AC24" i="3" s="1" a="1"/>
  <c r="AC24" i="3" s="1"/>
  <c r="G23" i="3"/>
  <c r="AC23" i="3" s="1" a="1"/>
  <c r="AC23" i="3" s="1"/>
  <c r="G22" i="3"/>
  <c r="AC22" i="3" s="1" a="1"/>
  <c r="AC22" i="3" s="1"/>
  <c r="G21" i="3"/>
  <c r="AC21" i="3" s="1" a="1"/>
  <c r="AC21" i="3" s="1"/>
  <c r="G20" i="3"/>
  <c r="AC20" i="3" s="1" a="1"/>
  <c r="AC20" i="3" s="1"/>
  <c r="G19" i="3"/>
  <c r="AC19" i="3" s="1" a="1"/>
  <c r="AC19" i="3" s="1"/>
  <c r="G18" i="3"/>
  <c r="AC18" i="3" s="1" a="1"/>
  <c r="AC18" i="3" s="1"/>
  <c r="G17" i="3"/>
  <c r="AC17" i="3" s="1" a="1"/>
  <c r="AC17" i="3" s="1"/>
  <c r="G16" i="3"/>
  <c r="G15" i="3"/>
  <c r="G14" i="3"/>
  <c r="G13" i="3"/>
  <c r="G12" i="3"/>
  <c r="G11" i="3"/>
  <c r="G10" i="3"/>
  <c r="G9" i="3"/>
  <c r="G8" i="3"/>
  <c r="G7" i="3"/>
  <c r="P13" i="3"/>
  <c r="Q13" i="3"/>
  <c r="R13" i="3"/>
  <c r="S13" i="3"/>
  <c r="T13" i="3"/>
  <c r="U13" i="3"/>
  <c r="W13" i="3"/>
  <c r="P14" i="3"/>
  <c r="Q14" i="3"/>
  <c r="R14" i="3"/>
  <c r="S14" i="3"/>
  <c r="T14" i="3"/>
  <c r="U14" i="3"/>
  <c r="W14" i="3"/>
  <c r="P15" i="3"/>
  <c r="X15" i="3" s="1"/>
  <c r="Q15" i="3"/>
  <c r="R15" i="3"/>
  <c r="S15" i="3"/>
  <c r="T15" i="3"/>
  <c r="U15" i="3"/>
  <c r="W15" i="3"/>
  <c r="P16" i="3"/>
  <c r="Q16" i="3"/>
  <c r="R16" i="3"/>
  <c r="S16" i="3"/>
  <c r="T16" i="3"/>
  <c r="U16" i="3"/>
  <c r="W16" i="3"/>
  <c r="P17" i="3"/>
  <c r="X17" i="3" s="1"/>
  <c r="Q17" i="3"/>
  <c r="R17" i="3"/>
  <c r="S17" i="3"/>
  <c r="T17" i="3"/>
  <c r="U17" i="3"/>
  <c r="W17" i="3"/>
  <c r="P18" i="3"/>
  <c r="X18" i="3" s="1"/>
  <c r="Q18" i="3"/>
  <c r="R18" i="3"/>
  <c r="S18" i="3"/>
  <c r="T18" i="3"/>
  <c r="U18" i="3"/>
  <c r="W18" i="3"/>
  <c r="P19" i="3"/>
  <c r="Q19" i="3"/>
  <c r="R19" i="3"/>
  <c r="S19" i="3"/>
  <c r="T19" i="3"/>
  <c r="U19" i="3"/>
  <c r="W19" i="3"/>
  <c r="P20" i="3"/>
  <c r="X20" i="3" s="1"/>
  <c r="Q20" i="3"/>
  <c r="R20" i="3"/>
  <c r="S20" i="3"/>
  <c r="T20" i="3"/>
  <c r="U20" i="3"/>
  <c r="W20" i="3"/>
  <c r="P21" i="3"/>
  <c r="X21" i="3" s="1"/>
  <c r="Q21" i="3"/>
  <c r="R21" i="3"/>
  <c r="S21" i="3"/>
  <c r="T21" i="3"/>
  <c r="U21" i="3"/>
  <c r="W21" i="3"/>
  <c r="P22" i="3"/>
  <c r="Q22" i="3"/>
  <c r="R22" i="3"/>
  <c r="S22" i="3"/>
  <c r="T22" i="3"/>
  <c r="U22" i="3"/>
  <c r="W22" i="3"/>
  <c r="P23" i="3"/>
  <c r="X23" i="3" s="1"/>
  <c r="Q23" i="3"/>
  <c r="R23" i="3"/>
  <c r="S23" i="3"/>
  <c r="T23" i="3"/>
  <c r="U23" i="3"/>
  <c r="W23" i="3"/>
  <c r="P24" i="3"/>
  <c r="X24" i="3" s="1"/>
  <c r="Q24" i="3"/>
  <c r="R24" i="3"/>
  <c r="S24" i="3"/>
  <c r="T24" i="3"/>
  <c r="U24" i="3"/>
  <c r="W24" i="3"/>
  <c r="P25" i="3"/>
  <c r="Q25" i="3"/>
  <c r="R25" i="3"/>
  <c r="S25" i="3"/>
  <c r="T25" i="3"/>
  <c r="U25" i="3"/>
  <c r="W25" i="3"/>
  <c r="P26" i="3"/>
  <c r="X26" i="3" s="1"/>
  <c r="Q26" i="3"/>
  <c r="R26" i="3"/>
  <c r="S26" i="3"/>
  <c r="T26" i="3"/>
  <c r="U26" i="3"/>
  <c r="W26" i="3"/>
  <c r="P27" i="3"/>
  <c r="Q27" i="3"/>
  <c r="R27" i="3"/>
  <c r="S27" i="3"/>
  <c r="T27" i="3"/>
  <c r="U27" i="3"/>
  <c r="W27" i="3"/>
  <c r="P28" i="3"/>
  <c r="Q28" i="3"/>
  <c r="R28" i="3"/>
  <c r="S28" i="3"/>
  <c r="T28" i="3"/>
  <c r="U28" i="3"/>
  <c r="W28" i="3"/>
  <c r="P29" i="3"/>
  <c r="X29" i="3" s="1"/>
  <c r="Q29" i="3"/>
  <c r="R29" i="3"/>
  <c r="S29" i="3"/>
  <c r="T29" i="3"/>
  <c r="U29" i="3"/>
  <c r="W29" i="3"/>
  <c r="P30" i="3"/>
  <c r="X30" i="3" s="1"/>
  <c r="Q30" i="3"/>
  <c r="R30" i="3"/>
  <c r="S30" i="3"/>
  <c r="T30" i="3"/>
  <c r="U30" i="3"/>
  <c r="W30" i="3"/>
  <c r="P31" i="3"/>
  <c r="X31" i="3" s="1"/>
  <c r="Q31" i="3"/>
  <c r="R31" i="3"/>
  <c r="S31" i="3"/>
  <c r="T31" i="3"/>
  <c r="U31" i="3"/>
  <c r="W31" i="3"/>
  <c r="P32" i="3"/>
  <c r="Q32" i="3"/>
  <c r="R32" i="3"/>
  <c r="S32" i="3"/>
  <c r="T32" i="3"/>
  <c r="U32" i="3"/>
  <c r="W32" i="3"/>
  <c r="P33" i="3"/>
  <c r="Q33" i="3"/>
  <c r="R33" i="3"/>
  <c r="S33" i="3"/>
  <c r="T33" i="3"/>
  <c r="U33" i="3"/>
  <c r="W33" i="3"/>
  <c r="P34" i="3"/>
  <c r="Q34" i="3"/>
  <c r="R34" i="3"/>
  <c r="S34" i="3"/>
  <c r="T34" i="3"/>
  <c r="U34" i="3"/>
  <c r="W34" i="3"/>
  <c r="P35" i="3"/>
  <c r="X35" i="3" s="1"/>
  <c r="Q35" i="3"/>
  <c r="R35" i="3"/>
  <c r="S35" i="3"/>
  <c r="T35" i="3"/>
  <c r="U35" i="3"/>
  <c r="W35" i="3"/>
  <c r="P36" i="3"/>
  <c r="X36" i="3" s="1"/>
  <c r="Q36" i="3"/>
  <c r="R36" i="3"/>
  <c r="S36" i="3"/>
  <c r="T36" i="3"/>
  <c r="U36" i="3"/>
  <c r="W36" i="3"/>
  <c r="P37" i="3"/>
  <c r="Q37" i="3"/>
  <c r="R37" i="3"/>
  <c r="S37" i="3"/>
  <c r="T37" i="3"/>
  <c r="U37" i="3"/>
  <c r="W37" i="3"/>
  <c r="P38" i="3"/>
  <c r="Q38" i="3"/>
  <c r="R38" i="3"/>
  <c r="S38" i="3"/>
  <c r="T38" i="3"/>
  <c r="U38" i="3"/>
  <c r="W38" i="3"/>
  <c r="P39" i="3"/>
  <c r="X39" i="3" s="1"/>
  <c r="Q39" i="3"/>
  <c r="R39" i="3"/>
  <c r="S39" i="3"/>
  <c r="T39" i="3"/>
  <c r="U39" i="3"/>
  <c r="W39" i="3"/>
  <c r="P40" i="3"/>
  <c r="Q40" i="3"/>
  <c r="R40" i="3"/>
  <c r="S40" i="3"/>
  <c r="T40" i="3"/>
  <c r="U40" i="3"/>
  <c r="W40" i="3"/>
  <c r="P41" i="3"/>
  <c r="X41" i="3" s="1"/>
  <c r="Q41" i="3"/>
  <c r="R41" i="3"/>
  <c r="S41" i="3"/>
  <c r="T41" i="3"/>
  <c r="U41" i="3"/>
  <c r="W41" i="3"/>
  <c r="P42" i="3"/>
  <c r="Q42" i="3"/>
  <c r="R42" i="3"/>
  <c r="S42" i="3"/>
  <c r="T42" i="3"/>
  <c r="U42" i="3"/>
  <c r="W42" i="3"/>
  <c r="P43" i="3"/>
  <c r="Q43" i="3"/>
  <c r="R43" i="3"/>
  <c r="S43" i="3"/>
  <c r="T43" i="3"/>
  <c r="U43" i="3"/>
  <c r="W43" i="3"/>
  <c r="P44" i="3"/>
  <c r="Q44" i="3"/>
  <c r="R44" i="3"/>
  <c r="S44" i="3"/>
  <c r="T44" i="3"/>
  <c r="U44" i="3"/>
  <c r="W44" i="3"/>
  <c r="P45" i="3"/>
  <c r="Q45" i="3"/>
  <c r="R45" i="3"/>
  <c r="S45" i="3"/>
  <c r="T45" i="3"/>
  <c r="U45" i="3"/>
  <c r="W45" i="3"/>
  <c r="P46" i="3"/>
  <c r="Q46" i="3"/>
  <c r="R46" i="3"/>
  <c r="S46" i="3"/>
  <c r="T46" i="3"/>
  <c r="U46" i="3"/>
  <c r="W46" i="3"/>
  <c r="P47" i="3"/>
  <c r="Q47" i="3"/>
  <c r="R47" i="3"/>
  <c r="S47" i="3"/>
  <c r="T47" i="3"/>
  <c r="U47" i="3"/>
  <c r="W47" i="3"/>
  <c r="P48" i="3"/>
  <c r="X48" i="3" s="1"/>
  <c r="Q48" i="3"/>
  <c r="R48" i="3"/>
  <c r="S48" i="3"/>
  <c r="T48" i="3"/>
  <c r="U48" i="3"/>
  <c r="W48" i="3"/>
  <c r="P49" i="3"/>
  <c r="Q49" i="3"/>
  <c r="R49" i="3"/>
  <c r="S49" i="3"/>
  <c r="T49" i="3"/>
  <c r="U49" i="3"/>
  <c r="W49" i="3"/>
  <c r="P50" i="3"/>
  <c r="Q50" i="3"/>
  <c r="R50" i="3"/>
  <c r="S50" i="3"/>
  <c r="T50" i="3"/>
  <c r="U50" i="3"/>
  <c r="W50" i="3"/>
  <c r="P51" i="3"/>
  <c r="Q51" i="3"/>
  <c r="R51" i="3"/>
  <c r="S51" i="3"/>
  <c r="T51" i="3"/>
  <c r="U51" i="3"/>
  <c r="W51" i="3"/>
  <c r="P52" i="3"/>
  <c r="Q52" i="3"/>
  <c r="R52" i="3"/>
  <c r="S52" i="3"/>
  <c r="T52" i="3"/>
  <c r="U52" i="3"/>
  <c r="W52" i="3"/>
  <c r="P53" i="3"/>
  <c r="Q53" i="3"/>
  <c r="R53" i="3"/>
  <c r="S53" i="3"/>
  <c r="T53" i="3"/>
  <c r="U53" i="3"/>
  <c r="W53" i="3"/>
  <c r="P54" i="3"/>
  <c r="Q54" i="3"/>
  <c r="R54" i="3"/>
  <c r="S54" i="3"/>
  <c r="T54" i="3"/>
  <c r="U54" i="3"/>
  <c r="W54" i="3"/>
  <c r="P55" i="3"/>
  <c r="Q55" i="3"/>
  <c r="R55" i="3"/>
  <c r="S55" i="3"/>
  <c r="T55" i="3"/>
  <c r="U55" i="3"/>
  <c r="W55" i="3"/>
  <c r="P56" i="3"/>
  <c r="Q56" i="3"/>
  <c r="R56" i="3"/>
  <c r="S56" i="3"/>
  <c r="T56" i="3"/>
  <c r="U56" i="3"/>
  <c r="W56" i="3"/>
  <c r="P57" i="3"/>
  <c r="Q57" i="3"/>
  <c r="R57" i="3"/>
  <c r="S57" i="3"/>
  <c r="T57" i="3"/>
  <c r="U57" i="3"/>
  <c r="W57" i="3"/>
  <c r="P58" i="3"/>
  <c r="Q58" i="3"/>
  <c r="R58" i="3"/>
  <c r="S58" i="3"/>
  <c r="T58" i="3"/>
  <c r="U58" i="3"/>
  <c r="W58" i="3"/>
  <c r="P59" i="3"/>
  <c r="Q59" i="3"/>
  <c r="R59" i="3"/>
  <c r="S59" i="3"/>
  <c r="T59" i="3"/>
  <c r="U59" i="3"/>
  <c r="W59" i="3"/>
  <c r="P60" i="3"/>
  <c r="Q60" i="3"/>
  <c r="R60" i="3"/>
  <c r="S60" i="3"/>
  <c r="T60" i="3"/>
  <c r="U60" i="3"/>
  <c r="W60" i="3"/>
  <c r="P61" i="3"/>
  <c r="Q61" i="3"/>
  <c r="R61" i="3"/>
  <c r="S61" i="3"/>
  <c r="T61" i="3"/>
  <c r="U61" i="3"/>
  <c r="W61" i="3"/>
  <c r="P62" i="3"/>
  <c r="Q62" i="3"/>
  <c r="R62" i="3"/>
  <c r="S62" i="3"/>
  <c r="T62" i="3"/>
  <c r="U62" i="3"/>
  <c r="W62" i="3"/>
  <c r="P63" i="3"/>
  <c r="Q63" i="3"/>
  <c r="R63" i="3"/>
  <c r="S63" i="3"/>
  <c r="T63" i="3"/>
  <c r="U63" i="3"/>
  <c r="W63" i="3"/>
  <c r="P64" i="3"/>
  <c r="Q64" i="3"/>
  <c r="R64" i="3"/>
  <c r="S64" i="3"/>
  <c r="T64" i="3"/>
  <c r="U64" i="3"/>
  <c r="W64" i="3"/>
  <c r="P65" i="3"/>
  <c r="Q65" i="3"/>
  <c r="R65" i="3"/>
  <c r="S65" i="3"/>
  <c r="T65" i="3"/>
  <c r="U65" i="3"/>
  <c r="W65" i="3"/>
  <c r="P66" i="3"/>
  <c r="Q66" i="3"/>
  <c r="R66" i="3"/>
  <c r="S66" i="3"/>
  <c r="T66" i="3"/>
  <c r="U66" i="3"/>
  <c r="W66" i="3"/>
  <c r="P67" i="3"/>
  <c r="Q67" i="3"/>
  <c r="R67" i="3"/>
  <c r="S67" i="3"/>
  <c r="T67" i="3"/>
  <c r="U67" i="3"/>
  <c r="W67" i="3"/>
  <c r="P68" i="3"/>
  <c r="Q68" i="3"/>
  <c r="R68" i="3"/>
  <c r="S68" i="3"/>
  <c r="T68" i="3"/>
  <c r="U68" i="3"/>
  <c r="W68" i="3"/>
  <c r="P69" i="3"/>
  <c r="Q69" i="3"/>
  <c r="R69" i="3"/>
  <c r="S69" i="3"/>
  <c r="T69" i="3"/>
  <c r="U69" i="3"/>
  <c r="W69" i="3"/>
  <c r="P70" i="3"/>
  <c r="Q70" i="3"/>
  <c r="R70" i="3"/>
  <c r="S70" i="3"/>
  <c r="T70" i="3"/>
  <c r="U70" i="3"/>
  <c r="W70" i="3"/>
  <c r="P71" i="3"/>
  <c r="Q71" i="3"/>
  <c r="R71" i="3"/>
  <c r="S71" i="3"/>
  <c r="T71" i="3"/>
  <c r="U71" i="3"/>
  <c r="W71" i="3"/>
  <c r="P72" i="3"/>
  <c r="Q72" i="3"/>
  <c r="R72" i="3"/>
  <c r="S72" i="3"/>
  <c r="T72" i="3"/>
  <c r="U72" i="3"/>
  <c r="W72" i="3"/>
  <c r="P73" i="3"/>
  <c r="Q73" i="3"/>
  <c r="R73" i="3"/>
  <c r="S73" i="3"/>
  <c r="T73" i="3"/>
  <c r="U73" i="3"/>
  <c r="W73" i="3"/>
  <c r="P74" i="3"/>
  <c r="X74" i="3" s="1"/>
  <c r="Q74" i="3"/>
  <c r="R74" i="3"/>
  <c r="S74" i="3"/>
  <c r="T74" i="3"/>
  <c r="U74" i="3"/>
  <c r="W74" i="3"/>
  <c r="P75" i="3"/>
  <c r="Q75" i="3"/>
  <c r="R75" i="3"/>
  <c r="S75" i="3"/>
  <c r="T75" i="3"/>
  <c r="U75" i="3"/>
  <c r="W75" i="3"/>
  <c r="P76" i="3"/>
  <c r="Q76" i="3"/>
  <c r="R76" i="3"/>
  <c r="S76" i="3"/>
  <c r="T76" i="3"/>
  <c r="U76" i="3"/>
  <c r="W76" i="3"/>
  <c r="P77" i="3"/>
  <c r="Q77" i="3"/>
  <c r="R77" i="3"/>
  <c r="S77" i="3"/>
  <c r="T77" i="3"/>
  <c r="U77" i="3"/>
  <c r="W77" i="3"/>
  <c r="P78" i="3"/>
  <c r="Q78" i="3"/>
  <c r="R78" i="3"/>
  <c r="S78" i="3"/>
  <c r="T78" i="3"/>
  <c r="U78" i="3"/>
  <c r="W78" i="3"/>
  <c r="P79" i="3"/>
  <c r="Q79" i="3"/>
  <c r="R79" i="3"/>
  <c r="S79" i="3"/>
  <c r="T79" i="3"/>
  <c r="U79" i="3"/>
  <c r="W79" i="3"/>
  <c r="P80" i="3"/>
  <c r="Q80" i="3"/>
  <c r="R80" i="3"/>
  <c r="S80" i="3"/>
  <c r="T80" i="3"/>
  <c r="U80" i="3"/>
  <c r="W80" i="3"/>
  <c r="P81" i="3"/>
  <c r="Q81" i="3"/>
  <c r="R81" i="3"/>
  <c r="S81" i="3"/>
  <c r="T81" i="3"/>
  <c r="U81" i="3"/>
  <c r="W81" i="3"/>
  <c r="P82" i="3"/>
  <c r="Q82" i="3"/>
  <c r="R82" i="3"/>
  <c r="S82" i="3"/>
  <c r="T82" i="3"/>
  <c r="U82" i="3"/>
  <c r="W82" i="3"/>
  <c r="P83" i="3"/>
  <c r="X83" i="3" s="1"/>
  <c r="Q83" i="3"/>
  <c r="R83" i="3"/>
  <c r="S83" i="3"/>
  <c r="T83" i="3"/>
  <c r="U83" i="3"/>
  <c r="W83" i="3"/>
  <c r="P84" i="3"/>
  <c r="Q84" i="3"/>
  <c r="R84" i="3"/>
  <c r="S84" i="3"/>
  <c r="T84" i="3"/>
  <c r="U84" i="3"/>
  <c r="W84" i="3"/>
  <c r="P85" i="3"/>
  <c r="Q85" i="3"/>
  <c r="R85" i="3"/>
  <c r="S85" i="3"/>
  <c r="T85" i="3"/>
  <c r="U85" i="3"/>
  <c r="W85" i="3"/>
  <c r="P86" i="3"/>
  <c r="X86" i="3" s="1"/>
  <c r="Q86" i="3"/>
  <c r="R86" i="3"/>
  <c r="S86" i="3"/>
  <c r="T86" i="3"/>
  <c r="U86" i="3"/>
  <c r="W86" i="3"/>
  <c r="P87" i="3"/>
  <c r="Q87" i="3"/>
  <c r="R87" i="3"/>
  <c r="S87" i="3"/>
  <c r="T87" i="3"/>
  <c r="U87" i="3"/>
  <c r="W87" i="3"/>
  <c r="P88" i="3"/>
  <c r="X88" i="3" s="1"/>
  <c r="Q88" i="3"/>
  <c r="R88" i="3"/>
  <c r="S88" i="3"/>
  <c r="T88" i="3"/>
  <c r="U88" i="3"/>
  <c r="W88" i="3"/>
  <c r="P89" i="3"/>
  <c r="Q89" i="3"/>
  <c r="R89" i="3"/>
  <c r="S89" i="3"/>
  <c r="T89" i="3"/>
  <c r="U89" i="3"/>
  <c r="W89" i="3"/>
  <c r="P90" i="3"/>
  <c r="X90" i="3" s="1"/>
  <c r="Q90" i="3"/>
  <c r="R90" i="3"/>
  <c r="S90" i="3"/>
  <c r="T90" i="3"/>
  <c r="U90" i="3"/>
  <c r="W90" i="3"/>
  <c r="P91" i="3"/>
  <c r="Q91" i="3"/>
  <c r="R91" i="3"/>
  <c r="S91" i="3"/>
  <c r="T91" i="3"/>
  <c r="U91" i="3"/>
  <c r="W91" i="3"/>
  <c r="P92" i="3"/>
  <c r="X92" i="3" s="1"/>
  <c r="Q92" i="3"/>
  <c r="R92" i="3"/>
  <c r="S92" i="3"/>
  <c r="T92" i="3"/>
  <c r="U92" i="3"/>
  <c r="W92" i="3"/>
  <c r="P93" i="3"/>
  <c r="Q93" i="3"/>
  <c r="R93" i="3"/>
  <c r="S93" i="3"/>
  <c r="T93" i="3"/>
  <c r="U93" i="3"/>
  <c r="W93" i="3"/>
  <c r="P94" i="3"/>
  <c r="Q94" i="3"/>
  <c r="R94" i="3"/>
  <c r="S94" i="3"/>
  <c r="T94" i="3"/>
  <c r="U94" i="3"/>
  <c r="W94" i="3"/>
  <c r="P95" i="3"/>
  <c r="X95" i="3" s="1"/>
  <c r="Q95" i="3"/>
  <c r="R95" i="3"/>
  <c r="S95" i="3"/>
  <c r="T95" i="3"/>
  <c r="U95" i="3"/>
  <c r="W95" i="3"/>
  <c r="P96" i="3"/>
  <c r="Q96" i="3"/>
  <c r="R96" i="3"/>
  <c r="S96" i="3"/>
  <c r="T96" i="3"/>
  <c r="U96" i="3"/>
  <c r="W96" i="3"/>
  <c r="P97" i="3"/>
  <c r="X97" i="3" s="1"/>
  <c r="Q97" i="3"/>
  <c r="R97" i="3"/>
  <c r="S97" i="3"/>
  <c r="T97" i="3"/>
  <c r="U97" i="3"/>
  <c r="W97" i="3"/>
  <c r="P98" i="3"/>
  <c r="Q98" i="3"/>
  <c r="R98" i="3"/>
  <c r="S98" i="3"/>
  <c r="T98" i="3"/>
  <c r="U98" i="3"/>
  <c r="W98" i="3"/>
  <c r="P99" i="3"/>
  <c r="Q99" i="3"/>
  <c r="R99" i="3"/>
  <c r="S99" i="3"/>
  <c r="T99" i="3"/>
  <c r="U99" i="3"/>
  <c r="W99" i="3"/>
  <c r="P100" i="3"/>
  <c r="X100" i="3" s="1"/>
  <c r="Q100" i="3"/>
  <c r="R100" i="3"/>
  <c r="S100" i="3"/>
  <c r="T100" i="3"/>
  <c r="U100" i="3"/>
  <c r="W100" i="3"/>
  <c r="P101" i="3"/>
  <c r="Q101" i="3"/>
  <c r="R101" i="3"/>
  <c r="S101" i="3"/>
  <c r="T101" i="3"/>
  <c r="U101" i="3"/>
  <c r="W101" i="3"/>
  <c r="P102" i="3"/>
  <c r="Q102" i="3"/>
  <c r="R102" i="3"/>
  <c r="S102" i="3"/>
  <c r="T102" i="3"/>
  <c r="U102" i="3"/>
  <c r="W102" i="3"/>
  <c r="P103" i="3"/>
  <c r="Q103" i="3"/>
  <c r="R103" i="3"/>
  <c r="S103" i="3"/>
  <c r="T103" i="3"/>
  <c r="U103" i="3"/>
  <c r="W103" i="3"/>
  <c r="P104" i="3"/>
  <c r="Q104" i="3"/>
  <c r="R104" i="3"/>
  <c r="S104" i="3"/>
  <c r="T104" i="3"/>
  <c r="U104" i="3"/>
  <c r="W104" i="3"/>
  <c r="P105" i="3"/>
  <c r="Q105" i="3"/>
  <c r="R105" i="3"/>
  <c r="S105" i="3"/>
  <c r="T105" i="3"/>
  <c r="U105" i="3"/>
  <c r="W105" i="3"/>
  <c r="P106" i="3"/>
  <c r="Q106" i="3"/>
  <c r="R106" i="3"/>
  <c r="S106" i="3"/>
  <c r="T106" i="3"/>
  <c r="U106" i="3"/>
  <c r="W106" i="3"/>
  <c r="P107" i="3"/>
  <c r="Q107" i="3"/>
  <c r="R107" i="3"/>
  <c r="S107" i="3"/>
  <c r="T107" i="3"/>
  <c r="U107" i="3"/>
  <c r="W107" i="3"/>
  <c r="P108" i="3"/>
  <c r="Q108" i="3"/>
  <c r="R108" i="3"/>
  <c r="S108" i="3"/>
  <c r="T108" i="3"/>
  <c r="U108" i="3"/>
  <c r="W108" i="3"/>
  <c r="P109" i="3"/>
  <c r="Q109" i="3"/>
  <c r="R109" i="3"/>
  <c r="S109" i="3"/>
  <c r="T109" i="3"/>
  <c r="U109" i="3"/>
  <c r="W109" i="3"/>
  <c r="P110" i="3"/>
  <c r="Q110" i="3"/>
  <c r="R110" i="3"/>
  <c r="S110" i="3"/>
  <c r="T110" i="3"/>
  <c r="U110" i="3"/>
  <c r="W110" i="3"/>
  <c r="P111" i="3"/>
  <c r="Q111" i="3"/>
  <c r="R111" i="3"/>
  <c r="S111" i="3"/>
  <c r="T111" i="3"/>
  <c r="U111" i="3"/>
  <c r="W111" i="3"/>
  <c r="P112" i="3"/>
  <c r="Q112" i="3"/>
  <c r="R112" i="3"/>
  <c r="S112" i="3"/>
  <c r="T112" i="3"/>
  <c r="U112" i="3"/>
  <c r="W112" i="3"/>
  <c r="P113" i="3"/>
  <c r="Q113" i="3"/>
  <c r="R113" i="3"/>
  <c r="S113" i="3"/>
  <c r="T113" i="3"/>
  <c r="U113" i="3"/>
  <c r="W113" i="3"/>
  <c r="P114" i="3"/>
  <c r="Q114" i="3"/>
  <c r="R114" i="3"/>
  <c r="S114" i="3"/>
  <c r="T114" i="3"/>
  <c r="U114" i="3"/>
  <c r="W114" i="3"/>
  <c r="P115" i="3"/>
  <c r="Q115" i="3"/>
  <c r="R115" i="3"/>
  <c r="S115" i="3"/>
  <c r="T115" i="3"/>
  <c r="U115" i="3"/>
  <c r="W115" i="3"/>
  <c r="P116" i="3"/>
  <c r="X116" i="3" s="1"/>
  <c r="Q116" i="3"/>
  <c r="R116" i="3"/>
  <c r="S116" i="3"/>
  <c r="T116" i="3"/>
  <c r="U116" i="3"/>
  <c r="W116" i="3"/>
  <c r="P117" i="3"/>
  <c r="X117" i="3" s="1"/>
  <c r="Q117" i="3"/>
  <c r="R117" i="3"/>
  <c r="S117" i="3"/>
  <c r="T117" i="3"/>
  <c r="U117" i="3"/>
  <c r="W117" i="3"/>
  <c r="P118" i="3"/>
  <c r="Q118" i="3"/>
  <c r="R118" i="3"/>
  <c r="S118" i="3"/>
  <c r="T118" i="3"/>
  <c r="U118" i="3"/>
  <c r="W118" i="3"/>
  <c r="P119" i="3"/>
  <c r="X119" i="3" s="1"/>
  <c r="Q119" i="3"/>
  <c r="R119" i="3"/>
  <c r="S119" i="3"/>
  <c r="T119" i="3"/>
  <c r="U119" i="3"/>
  <c r="W119" i="3"/>
  <c r="P120" i="3"/>
  <c r="X120" i="3" s="1"/>
  <c r="Q120" i="3"/>
  <c r="R120" i="3"/>
  <c r="S120" i="3"/>
  <c r="T120" i="3"/>
  <c r="U120" i="3"/>
  <c r="W120" i="3"/>
  <c r="P121" i="3"/>
  <c r="X121" i="3" s="1"/>
  <c r="Q121" i="3"/>
  <c r="R121" i="3"/>
  <c r="S121" i="3"/>
  <c r="T121" i="3"/>
  <c r="U121" i="3"/>
  <c r="W121" i="3"/>
  <c r="P122" i="3"/>
  <c r="Q122" i="3"/>
  <c r="R122" i="3"/>
  <c r="S122" i="3"/>
  <c r="T122" i="3"/>
  <c r="U122" i="3"/>
  <c r="W122" i="3"/>
  <c r="P123" i="3"/>
  <c r="X123" i="3" s="1"/>
  <c r="Q123" i="3"/>
  <c r="R123" i="3"/>
  <c r="S123" i="3"/>
  <c r="T123" i="3"/>
  <c r="U123" i="3"/>
  <c r="W123" i="3"/>
  <c r="P124" i="3"/>
  <c r="X124" i="3" s="1"/>
  <c r="Q124" i="3"/>
  <c r="R124" i="3"/>
  <c r="S124" i="3"/>
  <c r="T124" i="3"/>
  <c r="U124" i="3"/>
  <c r="W124" i="3"/>
  <c r="P125" i="3"/>
  <c r="Q125" i="3"/>
  <c r="R125" i="3"/>
  <c r="S125" i="3"/>
  <c r="T125" i="3"/>
  <c r="U125" i="3"/>
  <c r="W125" i="3"/>
  <c r="P126" i="3"/>
  <c r="Q126" i="3"/>
  <c r="R126" i="3"/>
  <c r="S126" i="3"/>
  <c r="T126" i="3"/>
  <c r="U126" i="3"/>
  <c r="W126" i="3"/>
  <c r="P127" i="3"/>
  <c r="X127" i="3" s="1"/>
  <c r="Q127" i="3"/>
  <c r="R127" i="3"/>
  <c r="S127" i="3"/>
  <c r="T127" i="3"/>
  <c r="U127" i="3"/>
  <c r="W127" i="3"/>
  <c r="P128" i="3"/>
  <c r="Q128" i="3"/>
  <c r="R128" i="3"/>
  <c r="S128" i="3"/>
  <c r="T128" i="3"/>
  <c r="U128" i="3"/>
  <c r="W128" i="3"/>
  <c r="P129" i="3"/>
  <c r="Q129" i="3"/>
  <c r="R129" i="3"/>
  <c r="S129" i="3"/>
  <c r="T129" i="3"/>
  <c r="U129" i="3"/>
  <c r="W129" i="3"/>
  <c r="P130" i="3"/>
  <c r="X130" i="3" s="1"/>
  <c r="Q130" i="3"/>
  <c r="R130" i="3"/>
  <c r="S130" i="3"/>
  <c r="T130" i="3"/>
  <c r="U130" i="3"/>
  <c r="W130" i="3"/>
  <c r="P131" i="3"/>
  <c r="Q131" i="3"/>
  <c r="R131" i="3"/>
  <c r="S131" i="3"/>
  <c r="T131" i="3"/>
  <c r="U131" i="3"/>
  <c r="W131" i="3"/>
  <c r="P132" i="3"/>
  <c r="Q132" i="3"/>
  <c r="R132" i="3"/>
  <c r="S132" i="3"/>
  <c r="T132" i="3"/>
  <c r="U132" i="3"/>
  <c r="W132" i="3"/>
  <c r="P133" i="3"/>
  <c r="Q133" i="3"/>
  <c r="R133" i="3"/>
  <c r="S133" i="3"/>
  <c r="T133" i="3"/>
  <c r="U133" i="3"/>
  <c r="W133" i="3"/>
  <c r="P134" i="3"/>
  <c r="Q134" i="3"/>
  <c r="R134" i="3"/>
  <c r="S134" i="3"/>
  <c r="T134" i="3"/>
  <c r="U134" i="3"/>
  <c r="W134" i="3"/>
  <c r="P135" i="3"/>
  <c r="X135" i="3" s="1"/>
  <c r="Q135" i="3"/>
  <c r="R135" i="3"/>
  <c r="S135" i="3"/>
  <c r="T135" i="3"/>
  <c r="U135" i="3"/>
  <c r="W135" i="3"/>
  <c r="P136" i="3"/>
  <c r="X136" i="3" s="1"/>
  <c r="Q136" i="3"/>
  <c r="R136" i="3"/>
  <c r="S136" i="3"/>
  <c r="T136" i="3"/>
  <c r="U136" i="3"/>
  <c r="W136" i="3"/>
  <c r="P137" i="3"/>
  <c r="X137" i="3" s="1"/>
  <c r="Q137" i="3"/>
  <c r="R137" i="3"/>
  <c r="S137" i="3"/>
  <c r="T137" i="3"/>
  <c r="U137" i="3"/>
  <c r="W137" i="3"/>
  <c r="P138" i="3"/>
  <c r="Q138" i="3"/>
  <c r="R138" i="3"/>
  <c r="S138" i="3"/>
  <c r="T138" i="3"/>
  <c r="U138" i="3"/>
  <c r="W138" i="3"/>
  <c r="P139" i="3"/>
  <c r="Q139" i="3"/>
  <c r="R139" i="3"/>
  <c r="S139" i="3"/>
  <c r="T139" i="3"/>
  <c r="U139" i="3"/>
  <c r="W139" i="3"/>
  <c r="P140" i="3"/>
  <c r="Q140" i="3"/>
  <c r="R140" i="3"/>
  <c r="S140" i="3"/>
  <c r="T140" i="3"/>
  <c r="U140" i="3"/>
  <c r="W140" i="3"/>
  <c r="P141" i="3"/>
  <c r="X141" i="3" s="1"/>
  <c r="Q141" i="3"/>
  <c r="R141" i="3"/>
  <c r="S141" i="3"/>
  <c r="T141" i="3"/>
  <c r="U141" i="3"/>
  <c r="W141" i="3"/>
  <c r="P142" i="3"/>
  <c r="X142" i="3" s="1"/>
  <c r="Q142" i="3"/>
  <c r="R142" i="3"/>
  <c r="S142" i="3"/>
  <c r="T142" i="3"/>
  <c r="U142" i="3"/>
  <c r="W142" i="3"/>
  <c r="P143" i="3"/>
  <c r="X143" i="3" s="1"/>
  <c r="Q143" i="3"/>
  <c r="R143" i="3"/>
  <c r="S143" i="3"/>
  <c r="T143" i="3"/>
  <c r="U143" i="3"/>
  <c r="W143" i="3"/>
  <c r="P144" i="3"/>
  <c r="X144" i="3" s="1"/>
  <c r="Q144" i="3"/>
  <c r="R144" i="3"/>
  <c r="S144" i="3"/>
  <c r="T144" i="3"/>
  <c r="U144" i="3"/>
  <c r="W144" i="3"/>
  <c r="P145" i="3"/>
  <c r="X145" i="3" s="1"/>
  <c r="Q145" i="3"/>
  <c r="R145" i="3"/>
  <c r="S145" i="3"/>
  <c r="T145" i="3"/>
  <c r="U145" i="3"/>
  <c r="W145" i="3"/>
  <c r="P146" i="3"/>
  <c r="X146" i="3" s="1"/>
  <c r="Q146" i="3"/>
  <c r="R146" i="3"/>
  <c r="S146" i="3"/>
  <c r="T146" i="3"/>
  <c r="U146" i="3"/>
  <c r="W146" i="3"/>
  <c r="P147" i="3"/>
  <c r="X147" i="3" s="1"/>
  <c r="Q147" i="3"/>
  <c r="R147" i="3"/>
  <c r="S147" i="3"/>
  <c r="T147" i="3"/>
  <c r="U147" i="3"/>
  <c r="W147" i="3"/>
  <c r="P148" i="3"/>
  <c r="Q148" i="3"/>
  <c r="R148" i="3"/>
  <c r="S148" i="3"/>
  <c r="T148" i="3"/>
  <c r="U148" i="3"/>
  <c r="W148" i="3"/>
  <c r="P149" i="3"/>
  <c r="X149" i="3" s="1"/>
  <c r="Q149" i="3"/>
  <c r="R149" i="3"/>
  <c r="S149" i="3"/>
  <c r="T149" i="3"/>
  <c r="U149" i="3"/>
  <c r="W149" i="3"/>
  <c r="P150" i="3"/>
  <c r="Q150" i="3"/>
  <c r="R150" i="3"/>
  <c r="S150" i="3"/>
  <c r="T150" i="3"/>
  <c r="U150" i="3"/>
  <c r="W150" i="3"/>
  <c r="P151" i="3"/>
  <c r="Q151" i="3"/>
  <c r="R151" i="3"/>
  <c r="S151" i="3"/>
  <c r="T151" i="3"/>
  <c r="U151" i="3"/>
  <c r="W151" i="3"/>
  <c r="P152" i="3"/>
  <c r="Q152" i="3"/>
  <c r="R152" i="3"/>
  <c r="S152" i="3"/>
  <c r="T152" i="3"/>
  <c r="U152" i="3"/>
  <c r="W152" i="3"/>
  <c r="P153" i="3"/>
  <c r="Q153" i="3"/>
  <c r="R153" i="3"/>
  <c r="S153" i="3"/>
  <c r="T153" i="3"/>
  <c r="U153" i="3"/>
  <c r="W153" i="3"/>
  <c r="P154" i="3"/>
  <c r="Q154" i="3"/>
  <c r="R154" i="3"/>
  <c r="S154" i="3"/>
  <c r="T154" i="3"/>
  <c r="U154" i="3"/>
  <c r="W154" i="3"/>
  <c r="P155" i="3"/>
  <c r="Q155" i="3"/>
  <c r="R155" i="3"/>
  <c r="S155" i="3"/>
  <c r="T155" i="3"/>
  <c r="U155" i="3"/>
  <c r="W155" i="3"/>
  <c r="P156" i="3"/>
  <c r="Q156" i="3"/>
  <c r="R156" i="3"/>
  <c r="S156" i="3"/>
  <c r="T156" i="3"/>
  <c r="U156" i="3"/>
  <c r="W156" i="3"/>
  <c r="P157" i="3"/>
  <c r="Q157" i="3"/>
  <c r="R157" i="3"/>
  <c r="S157" i="3"/>
  <c r="T157" i="3"/>
  <c r="U157" i="3"/>
  <c r="W157" i="3"/>
  <c r="P158" i="3"/>
  <c r="Q158" i="3"/>
  <c r="R158" i="3"/>
  <c r="S158" i="3"/>
  <c r="T158" i="3"/>
  <c r="U158" i="3"/>
  <c r="W158" i="3"/>
  <c r="P159" i="3"/>
  <c r="Q159" i="3"/>
  <c r="R159" i="3"/>
  <c r="S159" i="3"/>
  <c r="T159" i="3"/>
  <c r="U159" i="3"/>
  <c r="W159" i="3"/>
  <c r="P160" i="3"/>
  <c r="Q160" i="3"/>
  <c r="R160" i="3"/>
  <c r="S160" i="3"/>
  <c r="T160" i="3"/>
  <c r="U160" i="3"/>
  <c r="AA160" i="3" s="1"/>
  <c r="W160" i="3"/>
  <c r="P161" i="3"/>
  <c r="Q161" i="3"/>
  <c r="R161" i="3"/>
  <c r="S161" i="3"/>
  <c r="T161" i="3"/>
  <c r="U161" i="3"/>
  <c r="W161" i="3"/>
  <c r="P162" i="3"/>
  <c r="Q162" i="3"/>
  <c r="R162" i="3"/>
  <c r="S162" i="3"/>
  <c r="T162" i="3"/>
  <c r="U162" i="3"/>
  <c r="W162" i="3"/>
  <c r="P163" i="3"/>
  <c r="Q163" i="3"/>
  <c r="R163" i="3"/>
  <c r="S163" i="3"/>
  <c r="T163" i="3"/>
  <c r="U163" i="3"/>
  <c r="W163" i="3"/>
  <c r="P164" i="3"/>
  <c r="Q164" i="3"/>
  <c r="R164" i="3"/>
  <c r="S164" i="3"/>
  <c r="T164" i="3"/>
  <c r="U164" i="3"/>
  <c r="W164" i="3"/>
  <c r="P165" i="3"/>
  <c r="X165" i="3" s="1"/>
  <c r="Q165" i="3"/>
  <c r="R165" i="3"/>
  <c r="S165" i="3"/>
  <c r="T165" i="3"/>
  <c r="U165" i="3"/>
  <c r="W165" i="3"/>
  <c r="P166" i="3"/>
  <c r="Q166" i="3"/>
  <c r="R166" i="3"/>
  <c r="S166" i="3"/>
  <c r="T166" i="3"/>
  <c r="U166" i="3"/>
  <c r="W166" i="3"/>
  <c r="P167" i="3"/>
  <c r="Q167" i="3"/>
  <c r="R167" i="3"/>
  <c r="S167" i="3"/>
  <c r="T167" i="3"/>
  <c r="U167" i="3"/>
  <c r="W167" i="3"/>
  <c r="P168" i="3"/>
  <c r="X168" i="3" s="1"/>
  <c r="Q168" i="3"/>
  <c r="R168" i="3"/>
  <c r="S168" i="3"/>
  <c r="T168" i="3"/>
  <c r="U168" i="3"/>
  <c r="W168" i="3"/>
  <c r="P169" i="3"/>
  <c r="X169" i="3" s="1"/>
  <c r="Q169" i="3"/>
  <c r="R169" i="3"/>
  <c r="S169" i="3"/>
  <c r="T169" i="3"/>
  <c r="U169" i="3"/>
  <c r="W169" i="3"/>
  <c r="P170" i="3"/>
  <c r="Q170" i="3"/>
  <c r="R170" i="3"/>
  <c r="S170" i="3"/>
  <c r="T170" i="3"/>
  <c r="U170" i="3"/>
  <c r="W170" i="3"/>
  <c r="P171" i="3"/>
  <c r="Q171" i="3"/>
  <c r="R171" i="3"/>
  <c r="S171" i="3"/>
  <c r="T171" i="3"/>
  <c r="U171" i="3"/>
  <c r="W171" i="3"/>
  <c r="P172" i="3"/>
  <c r="X172" i="3" s="1"/>
  <c r="Q172" i="3"/>
  <c r="R172" i="3"/>
  <c r="S172" i="3"/>
  <c r="T172" i="3"/>
  <c r="U172" i="3"/>
  <c r="W172" i="3"/>
  <c r="P173" i="3"/>
  <c r="Q173" i="3"/>
  <c r="R173" i="3"/>
  <c r="S173" i="3"/>
  <c r="T173" i="3"/>
  <c r="U173" i="3"/>
  <c r="W173" i="3"/>
  <c r="P174" i="3"/>
  <c r="Q174" i="3"/>
  <c r="R174" i="3"/>
  <c r="S174" i="3"/>
  <c r="T174" i="3"/>
  <c r="U174" i="3"/>
  <c r="W174" i="3"/>
  <c r="P175" i="3"/>
  <c r="Q175" i="3"/>
  <c r="R175" i="3"/>
  <c r="S175" i="3"/>
  <c r="T175" i="3"/>
  <c r="U175" i="3"/>
  <c r="W175" i="3"/>
  <c r="P176" i="3"/>
  <c r="X176" i="3" s="1"/>
  <c r="Q176" i="3"/>
  <c r="R176" i="3"/>
  <c r="S176" i="3"/>
  <c r="T176" i="3"/>
  <c r="U176" i="3"/>
  <c r="W176" i="3"/>
  <c r="P177" i="3"/>
  <c r="Q177" i="3"/>
  <c r="R177" i="3"/>
  <c r="S177" i="3"/>
  <c r="T177" i="3"/>
  <c r="U177" i="3"/>
  <c r="W177" i="3"/>
  <c r="P178" i="3"/>
  <c r="X178" i="3" s="1"/>
  <c r="Q178" i="3"/>
  <c r="R178" i="3"/>
  <c r="S178" i="3"/>
  <c r="T178" i="3"/>
  <c r="U178" i="3"/>
  <c r="W178" i="3"/>
  <c r="P179" i="3"/>
  <c r="X179" i="3" s="1"/>
  <c r="Q179" i="3"/>
  <c r="R179" i="3"/>
  <c r="S179" i="3"/>
  <c r="T179" i="3"/>
  <c r="U179" i="3"/>
  <c r="W179" i="3"/>
  <c r="P180" i="3"/>
  <c r="X180" i="3" s="1"/>
  <c r="Q180" i="3"/>
  <c r="R180" i="3"/>
  <c r="S180" i="3"/>
  <c r="T180" i="3"/>
  <c r="U180" i="3"/>
  <c r="W180" i="3"/>
  <c r="P181" i="3"/>
  <c r="X181" i="3" s="1"/>
  <c r="Q181" i="3"/>
  <c r="R181" i="3"/>
  <c r="S181" i="3"/>
  <c r="T181" i="3"/>
  <c r="U181" i="3"/>
  <c r="W181" i="3"/>
  <c r="P182" i="3"/>
  <c r="Q182" i="3"/>
  <c r="R182" i="3"/>
  <c r="S182" i="3"/>
  <c r="T182" i="3"/>
  <c r="U182" i="3"/>
  <c r="W182" i="3"/>
  <c r="P183" i="3"/>
  <c r="Q183" i="3"/>
  <c r="R183" i="3"/>
  <c r="S183" i="3"/>
  <c r="T183" i="3"/>
  <c r="U183" i="3"/>
  <c r="W183" i="3"/>
  <c r="P184" i="3"/>
  <c r="Q184" i="3"/>
  <c r="R184" i="3"/>
  <c r="S184" i="3"/>
  <c r="T184" i="3"/>
  <c r="U184" i="3"/>
  <c r="W184" i="3"/>
  <c r="P185" i="3"/>
  <c r="Q185" i="3"/>
  <c r="R185" i="3"/>
  <c r="S185" i="3"/>
  <c r="T185" i="3"/>
  <c r="U185" i="3"/>
  <c r="W185" i="3"/>
  <c r="P186" i="3"/>
  <c r="Q186" i="3"/>
  <c r="R186" i="3"/>
  <c r="S186" i="3"/>
  <c r="T186" i="3"/>
  <c r="U186" i="3"/>
  <c r="W186" i="3"/>
  <c r="P187" i="3"/>
  <c r="Q187" i="3"/>
  <c r="R187" i="3"/>
  <c r="S187" i="3"/>
  <c r="T187" i="3"/>
  <c r="U187" i="3"/>
  <c r="W187" i="3"/>
  <c r="P188" i="3"/>
  <c r="Q188" i="3"/>
  <c r="R188" i="3"/>
  <c r="S188" i="3"/>
  <c r="T188" i="3"/>
  <c r="U188" i="3"/>
  <c r="W188" i="3"/>
  <c r="P189" i="3"/>
  <c r="Q189" i="3"/>
  <c r="R189" i="3"/>
  <c r="S189" i="3"/>
  <c r="T189" i="3"/>
  <c r="U189" i="3"/>
  <c r="W189" i="3"/>
  <c r="P190" i="3"/>
  <c r="Q190" i="3"/>
  <c r="R190" i="3"/>
  <c r="S190" i="3"/>
  <c r="T190" i="3"/>
  <c r="U190" i="3"/>
  <c r="W190" i="3"/>
  <c r="P191" i="3"/>
  <c r="Q191" i="3"/>
  <c r="R191" i="3"/>
  <c r="S191" i="3"/>
  <c r="T191" i="3"/>
  <c r="U191" i="3"/>
  <c r="W191" i="3"/>
  <c r="P192" i="3"/>
  <c r="X192" i="3" s="1"/>
  <c r="Q192" i="3"/>
  <c r="R192" i="3"/>
  <c r="S192" i="3"/>
  <c r="T192" i="3"/>
  <c r="U192" i="3"/>
  <c r="W192" i="3"/>
  <c r="P193" i="3"/>
  <c r="Q193" i="3"/>
  <c r="R193" i="3"/>
  <c r="S193" i="3"/>
  <c r="T193" i="3"/>
  <c r="U193" i="3"/>
  <c r="W193" i="3"/>
  <c r="P194" i="3"/>
  <c r="X194" i="3" s="1"/>
  <c r="Q194" i="3"/>
  <c r="R194" i="3"/>
  <c r="S194" i="3"/>
  <c r="T194" i="3"/>
  <c r="U194" i="3"/>
  <c r="W194" i="3"/>
  <c r="P195" i="3"/>
  <c r="X195" i="3" s="1"/>
  <c r="Q195" i="3"/>
  <c r="R195" i="3"/>
  <c r="S195" i="3"/>
  <c r="T195" i="3"/>
  <c r="U195" i="3"/>
  <c r="W195" i="3"/>
  <c r="P196" i="3"/>
  <c r="X196" i="3" s="1"/>
  <c r="Q196" i="3"/>
  <c r="R196" i="3"/>
  <c r="S196" i="3"/>
  <c r="T196" i="3"/>
  <c r="U196" i="3"/>
  <c r="W196" i="3"/>
  <c r="P197" i="3"/>
  <c r="Q197" i="3"/>
  <c r="R197" i="3"/>
  <c r="S197" i="3"/>
  <c r="T197" i="3"/>
  <c r="U197" i="3"/>
  <c r="W197" i="3"/>
  <c r="P198" i="3"/>
  <c r="Q198" i="3"/>
  <c r="R198" i="3"/>
  <c r="S198" i="3"/>
  <c r="T198" i="3"/>
  <c r="U198" i="3"/>
  <c r="W198" i="3"/>
  <c r="P199" i="3"/>
  <c r="X199" i="3" s="1"/>
  <c r="Q199" i="3"/>
  <c r="R199" i="3"/>
  <c r="S199" i="3"/>
  <c r="T199" i="3"/>
  <c r="U199" i="3"/>
  <c r="W199" i="3"/>
  <c r="P200" i="3"/>
  <c r="Q200" i="3"/>
  <c r="R200" i="3"/>
  <c r="S200" i="3"/>
  <c r="T200" i="3"/>
  <c r="U200" i="3"/>
  <c r="W200" i="3"/>
  <c r="P201" i="3"/>
  <c r="X201" i="3" s="1"/>
  <c r="Q201" i="3"/>
  <c r="R201" i="3"/>
  <c r="S201" i="3"/>
  <c r="T201" i="3"/>
  <c r="U201" i="3"/>
  <c r="W201" i="3"/>
  <c r="P202" i="3"/>
  <c r="X202" i="3" s="1"/>
  <c r="Q202" i="3"/>
  <c r="R202" i="3"/>
  <c r="S202" i="3"/>
  <c r="T202" i="3"/>
  <c r="U202" i="3"/>
  <c r="W202" i="3"/>
  <c r="P203" i="3"/>
  <c r="X203" i="3" s="1"/>
  <c r="Q203" i="3"/>
  <c r="R203" i="3"/>
  <c r="S203" i="3"/>
  <c r="T203" i="3"/>
  <c r="U203" i="3"/>
  <c r="W203" i="3"/>
  <c r="P204" i="3"/>
  <c r="Q204" i="3"/>
  <c r="R204" i="3"/>
  <c r="S204" i="3"/>
  <c r="T204" i="3"/>
  <c r="U204" i="3"/>
  <c r="W204" i="3"/>
  <c r="P205" i="3"/>
  <c r="X205" i="3" s="1"/>
  <c r="Q205" i="3"/>
  <c r="R205" i="3"/>
  <c r="S205" i="3"/>
  <c r="T205" i="3"/>
  <c r="U205" i="3"/>
  <c r="W205" i="3"/>
  <c r="P206" i="3"/>
  <c r="X206" i="3" s="1"/>
  <c r="Q206" i="3"/>
  <c r="R206" i="3"/>
  <c r="S206" i="3"/>
  <c r="T206" i="3"/>
  <c r="U206" i="3"/>
  <c r="W206" i="3"/>
  <c r="P207" i="3"/>
  <c r="X207" i="3" s="1"/>
  <c r="Q207" i="3"/>
  <c r="R207" i="3"/>
  <c r="S207" i="3"/>
  <c r="T207" i="3"/>
  <c r="U207" i="3"/>
  <c r="W207" i="3"/>
  <c r="P208" i="3"/>
  <c r="X208" i="3" s="1"/>
  <c r="Q208" i="3"/>
  <c r="R208" i="3"/>
  <c r="S208" i="3"/>
  <c r="T208" i="3"/>
  <c r="U208" i="3"/>
  <c r="W208" i="3"/>
  <c r="P209" i="3"/>
  <c r="X209" i="3" s="1"/>
  <c r="Q209" i="3"/>
  <c r="R209" i="3"/>
  <c r="S209" i="3"/>
  <c r="T209" i="3"/>
  <c r="U209" i="3"/>
  <c r="W209" i="3"/>
  <c r="P210" i="3"/>
  <c r="Q210" i="3"/>
  <c r="R210" i="3"/>
  <c r="S210" i="3"/>
  <c r="T210" i="3"/>
  <c r="U210" i="3"/>
  <c r="W210" i="3"/>
  <c r="P211" i="3"/>
  <c r="Q211" i="3"/>
  <c r="R211" i="3"/>
  <c r="S211" i="3"/>
  <c r="T211" i="3"/>
  <c r="U211" i="3"/>
  <c r="W211" i="3"/>
  <c r="P212" i="3"/>
  <c r="Q212" i="3"/>
  <c r="R212" i="3"/>
  <c r="S212" i="3"/>
  <c r="T212" i="3"/>
  <c r="U212" i="3"/>
  <c r="W212" i="3"/>
  <c r="P213" i="3"/>
  <c r="X213" i="3" s="1"/>
  <c r="Q213" i="3"/>
  <c r="R213" i="3"/>
  <c r="S213" i="3"/>
  <c r="T213" i="3"/>
  <c r="U213" i="3"/>
  <c r="W213" i="3"/>
  <c r="P214" i="3"/>
  <c r="Q214" i="3"/>
  <c r="R214" i="3"/>
  <c r="S214" i="3"/>
  <c r="T214" i="3"/>
  <c r="U214" i="3"/>
  <c r="W214" i="3"/>
  <c r="P215" i="3"/>
  <c r="Q215" i="3"/>
  <c r="R215" i="3"/>
  <c r="S215" i="3"/>
  <c r="T215" i="3"/>
  <c r="U215" i="3"/>
  <c r="W215" i="3"/>
  <c r="P216" i="3"/>
  <c r="Q216" i="3"/>
  <c r="R216" i="3"/>
  <c r="S216" i="3"/>
  <c r="T216" i="3"/>
  <c r="U216" i="3"/>
  <c r="W216" i="3"/>
  <c r="P217" i="3"/>
  <c r="Q217" i="3"/>
  <c r="R217" i="3"/>
  <c r="S217" i="3"/>
  <c r="T217" i="3"/>
  <c r="U217" i="3"/>
  <c r="W217" i="3"/>
  <c r="P218" i="3"/>
  <c r="X218" i="3" s="1"/>
  <c r="Q218" i="3"/>
  <c r="R218" i="3"/>
  <c r="S218" i="3"/>
  <c r="T218" i="3"/>
  <c r="U218" i="3"/>
  <c r="W218" i="3"/>
  <c r="P219" i="3"/>
  <c r="X219" i="3" s="1"/>
  <c r="Q219" i="3"/>
  <c r="R219" i="3"/>
  <c r="S219" i="3"/>
  <c r="T219" i="3"/>
  <c r="U219" i="3"/>
  <c r="W219" i="3"/>
  <c r="P220" i="3"/>
  <c r="Q220" i="3"/>
  <c r="R220" i="3"/>
  <c r="S220" i="3"/>
  <c r="T220" i="3"/>
  <c r="U220" i="3"/>
  <c r="W220" i="3"/>
  <c r="P221" i="3"/>
  <c r="X221" i="3" s="1"/>
  <c r="Q221" i="3"/>
  <c r="R221" i="3"/>
  <c r="S221" i="3"/>
  <c r="T221" i="3"/>
  <c r="U221" i="3"/>
  <c r="W221" i="3"/>
  <c r="P222" i="3"/>
  <c r="Q222" i="3"/>
  <c r="R222" i="3"/>
  <c r="S222" i="3"/>
  <c r="T222" i="3"/>
  <c r="U222" i="3"/>
  <c r="W222" i="3"/>
  <c r="P223" i="3"/>
  <c r="Q223" i="3"/>
  <c r="R223" i="3"/>
  <c r="S223" i="3"/>
  <c r="T223" i="3"/>
  <c r="U223" i="3"/>
  <c r="W223" i="3"/>
  <c r="P224" i="3"/>
  <c r="Q224" i="3"/>
  <c r="R224" i="3"/>
  <c r="S224" i="3"/>
  <c r="T224" i="3"/>
  <c r="U224" i="3"/>
  <c r="W224" i="3"/>
  <c r="P225" i="3"/>
  <c r="Q225" i="3"/>
  <c r="R225" i="3"/>
  <c r="S225" i="3"/>
  <c r="T225" i="3"/>
  <c r="U225" i="3"/>
  <c r="W225" i="3"/>
  <c r="P226" i="3"/>
  <c r="X226" i="3" s="1"/>
  <c r="Q226" i="3"/>
  <c r="R226" i="3"/>
  <c r="S226" i="3"/>
  <c r="T226" i="3"/>
  <c r="U226" i="3"/>
  <c r="W226" i="3"/>
  <c r="P227" i="3"/>
  <c r="Q227" i="3"/>
  <c r="R227" i="3"/>
  <c r="S227" i="3"/>
  <c r="T227" i="3"/>
  <c r="U227" i="3"/>
  <c r="W227" i="3"/>
  <c r="P228" i="3"/>
  <c r="Q228" i="3"/>
  <c r="R228" i="3"/>
  <c r="S228" i="3"/>
  <c r="T228" i="3"/>
  <c r="U228" i="3"/>
  <c r="W228" i="3"/>
  <c r="P229" i="3"/>
  <c r="Q229" i="3"/>
  <c r="R229" i="3"/>
  <c r="S229" i="3"/>
  <c r="T229" i="3"/>
  <c r="U229" i="3"/>
  <c r="W229" i="3"/>
  <c r="P230" i="3"/>
  <c r="Q230" i="3"/>
  <c r="R230" i="3"/>
  <c r="S230" i="3"/>
  <c r="T230" i="3"/>
  <c r="U230" i="3"/>
  <c r="W230" i="3"/>
  <c r="P231" i="3"/>
  <c r="Q231" i="3"/>
  <c r="R231" i="3"/>
  <c r="S231" i="3"/>
  <c r="T231" i="3"/>
  <c r="U231" i="3"/>
  <c r="W231" i="3"/>
  <c r="P232" i="3"/>
  <c r="Q232" i="3"/>
  <c r="R232" i="3"/>
  <c r="S232" i="3"/>
  <c r="T232" i="3"/>
  <c r="U232" i="3"/>
  <c r="W232" i="3"/>
  <c r="P233" i="3"/>
  <c r="Q233" i="3"/>
  <c r="R233" i="3"/>
  <c r="S233" i="3"/>
  <c r="T233" i="3"/>
  <c r="U233" i="3"/>
  <c r="W233" i="3"/>
  <c r="P234" i="3"/>
  <c r="Q234" i="3"/>
  <c r="R234" i="3"/>
  <c r="S234" i="3"/>
  <c r="T234" i="3"/>
  <c r="U234" i="3"/>
  <c r="W234" i="3"/>
  <c r="P235" i="3"/>
  <c r="Q235" i="3"/>
  <c r="R235" i="3"/>
  <c r="S235" i="3"/>
  <c r="T235" i="3"/>
  <c r="U235" i="3"/>
  <c r="W235" i="3"/>
  <c r="P236" i="3"/>
  <c r="X236" i="3" s="1"/>
  <c r="Q236" i="3"/>
  <c r="R236" i="3"/>
  <c r="S236" i="3"/>
  <c r="T236" i="3"/>
  <c r="U236" i="3"/>
  <c r="W236" i="3"/>
  <c r="P237" i="3"/>
  <c r="Q237" i="3"/>
  <c r="R237" i="3"/>
  <c r="S237" i="3"/>
  <c r="T237" i="3"/>
  <c r="U237" i="3"/>
  <c r="W237" i="3"/>
  <c r="P238" i="3"/>
  <c r="Q238" i="3"/>
  <c r="R238" i="3"/>
  <c r="S238" i="3"/>
  <c r="T238" i="3"/>
  <c r="U238" i="3"/>
  <c r="W238" i="3"/>
  <c r="P239" i="3"/>
  <c r="Q239" i="3"/>
  <c r="R239" i="3"/>
  <c r="S239" i="3"/>
  <c r="T239" i="3"/>
  <c r="U239" i="3"/>
  <c r="W239" i="3"/>
  <c r="P240" i="3"/>
  <c r="Q240" i="3"/>
  <c r="R240" i="3"/>
  <c r="S240" i="3"/>
  <c r="T240" i="3"/>
  <c r="U240" i="3"/>
  <c r="W240" i="3"/>
  <c r="P241" i="3"/>
  <c r="Q241" i="3"/>
  <c r="R241" i="3"/>
  <c r="S241" i="3"/>
  <c r="T241" i="3"/>
  <c r="U241" i="3"/>
  <c r="W241" i="3"/>
  <c r="P242" i="3"/>
  <c r="Q242" i="3"/>
  <c r="R242" i="3"/>
  <c r="S242" i="3"/>
  <c r="T242" i="3"/>
  <c r="U242" i="3"/>
  <c r="W242" i="3"/>
  <c r="P243" i="3"/>
  <c r="Q243" i="3"/>
  <c r="R243" i="3"/>
  <c r="S243" i="3"/>
  <c r="T243" i="3"/>
  <c r="U243" i="3"/>
  <c r="W243" i="3"/>
  <c r="P244" i="3"/>
  <c r="Q244" i="3"/>
  <c r="R244" i="3"/>
  <c r="S244" i="3"/>
  <c r="T244" i="3"/>
  <c r="U244" i="3"/>
  <c r="W244" i="3"/>
  <c r="P245" i="3"/>
  <c r="Q245" i="3"/>
  <c r="R245" i="3"/>
  <c r="S245" i="3"/>
  <c r="T245" i="3"/>
  <c r="U245" i="3"/>
  <c r="W245" i="3"/>
  <c r="P246" i="3"/>
  <c r="Q246" i="3"/>
  <c r="R246" i="3"/>
  <c r="S246" i="3"/>
  <c r="T246" i="3"/>
  <c r="U246" i="3"/>
  <c r="W246" i="3"/>
  <c r="P247" i="3"/>
  <c r="Q247" i="3"/>
  <c r="R247" i="3"/>
  <c r="S247" i="3"/>
  <c r="T247" i="3"/>
  <c r="U247" i="3"/>
  <c r="W247" i="3"/>
  <c r="P248" i="3"/>
  <c r="Q248" i="3"/>
  <c r="R248" i="3"/>
  <c r="S248" i="3"/>
  <c r="T248" i="3"/>
  <c r="U248" i="3"/>
  <c r="W248" i="3"/>
  <c r="P249" i="3"/>
  <c r="Q249" i="3"/>
  <c r="R249" i="3"/>
  <c r="S249" i="3"/>
  <c r="T249" i="3"/>
  <c r="U249" i="3"/>
  <c r="W249" i="3"/>
  <c r="P250" i="3"/>
  <c r="Q250" i="3"/>
  <c r="R250" i="3"/>
  <c r="S250" i="3"/>
  <c r="T250" i="3"/>
  <c r="U250" i="3"/>
  <c r="W250" i="3"/>
  <c r="P251" i="3"/>
  <c r="Q251" i="3"/>
  <c r="R251" i="3"/>
  <c r="S251" i="3"/>
  <c r="T251" i="3"/>
  <c r="U251" i="3"/>
  <c r="W251" i="3"/>
  <c r="P252" i="3"/>
  <c r="Q252" i="3"/>
  <c r="R252" i="3"/>
  <c r="S252" i="3"/>
  <c r="T252" i="3"/>
  <c r="U252" i="3"/>
  <c r="W252" i="3"/>
  <c r="P253" i="3"/>
  <c r="Q253" i="3"/>
  <c r="R253" i="3"/>
  <c r="S253" i="3"/>
  <c r="T253" i="3"/>
  <c r="U253" i="3"/>
  <c r="W253" i="3"/>
  <c r="P254" i="3"/>
  <c r="Q254" i="3"/>
  <c r="R254" i="3"/>
  <c r="S254" i="3"/>
  <c r="T254" i="3"/>
  <c r="U254" i="3"/>
  <c r="W254" i="3"/>
  <c r="P255" i="3"/>
  <c r="Q255" i="3"/>
  <c r="R255" i="3"/>
  <c r="S255" i="3"/>
  <c r="T255" i="3"/>
  <c r="U255" i="3"/>
  <c r="W255" i="3"/>
  <c r="P256" i="3"/>
  <c r="Q256" i="3"/>
  <c r="R256" i="3"/>
  <c r="S256" i="3"/>
  <c r="T256" i="3"/>
  <c r="U256" i="3"/>
  <c r="W256" i="3"/>
  <c r="G39" i="3"/>
  <c r="AC39" i="3" s="1" a="1"/>
  <c r="AC39" i="3" s="1"/>
  <c r="G40" i="3"/>
  <c r="AC40" i="3" s="1" a="1"/>
  <c r="AC40" i="3" s="1"/>
  <c r="G41" i="3"/>
  <c r="AC41" i="3" s="1" a="1"/>
  <c r="AC41" i="3" s="1"/>
  <c r="G42" i="3"/>
  <c r="AC42" i="3" s="1" a="1"/>
  <c r="AC42" i="3" s="1"/>
  <c r="G43" i="3"/>
  <c r="AC43" i="3" s="1" a="1"/>
  <c r="AC43" i="3" s="1"/>
  <c r="G44" i="3"/>
  <c r="AC44" i="3" s="1" a="1"/>
  <c r="AC44" i="3" s="1"/>
  <c r="G45" i="3"/>
  <c r="AC45" i="3" s="1" a="1"/>
  <c r="AC45" i="3" s="1"/>
  <c r="G46" i="3"/>
  <c r="AC46" i="3" s="1" a="1"/>
  <c r="AC46" i="3" s="1"/>
  <c r="G47" i="3"/>
  <c r="AC47" i="3" s="1" a="1"/>
  <c r="AC47" i="3" s="1"/>
  <c r="G48" i="3"/>
  <c r="AC48" i="3" s="1" a="1"/>
  <c r="AC48" i="3" s="1"/>
  <c r="G49" i="3"/>
  <c r="AC49" i="3" s="1" a="1"/>
  <c r="AC49" i="3" s="1"/>
  <c r="G50" i="3"/>
  <c r="AC50" i="3" s="1" a="1"/>
  <c r="AC50" i="3" s="1"/>
  <c r="G51" i="3"/>
  <c r="AC51" i="3" s="1" a="1"/>
  <c r="AC51" i="3" s="1"/>
  <c r="G52" i="3"/>
  <c r="AC52" i="3" s="1" a="1"/>
  <c r="AC52" i="3" s="1"/>
  <c r="G53" i="3"/>
  <c r="AC53" i="3" s="1" a="1"/>
  <c r="AC53" i="3" s="1"/>
  <c r="G54" i="3"/>
  <c r="AC54" i="3" s="1" a="1"/>
  <c r="AC54" i="3" s="1"/>
  <c r="G55" i="3"/>
  <c r="AC55" i="3" s="1" a="1"/>
  <c r="AC55" i="3" s="1"/>
  <c r="G56" i="3"/>
  <c r="AC56" i="3" s="1" a="1"/>
  <c r="AC56" i="3" s="1"/>
  <c r="G57" i="3"/>
  <c r="AC57" i="3" s="1" a="1"/>
  <c r="AC57" i="3" s="1"/>
  <c r="G58" i="3"/>
  <c r="AC58" i="3" s="1" a="1"/>
  <c r="AC58" i="3" s="1"/>
  <c r="G59" i="3"/>
  <c r="AC59" i="3" s="1" a="1"/>
  <c r="AC59" i="3" s="1"/>
  <c r="G60" i="3"/>
  <c r="AC60" i="3" s="1" a="1"/>
  <c r="AC60" i="3" s="1"/>
  <c r="G61" i="3"/>
  <c r="AC61" i="3" s="1" a="1"/>
  <c r="AC61" i="3" s="1"/>
  <c r="G62" i="3"/>
  <c r="AC62" i="3" s="1" a="1"/>
  <c r="AC62" i="3" s="1"/>
  <c r="G63" i="3"/>
  <c r="AC63" i="3" s="1" a="1"/>
  <c r="AC63" i="3" s="1"/>
  <c r="G64" i="3"/>
  <c r="AC64" i="3" s="1" a="1"/>
  <c r="AC64" i="3" s="1"/>
  <c r="G65" i="3"/>
  <c r="AC65" i="3" s="1" a="1"/>
  <c r="AC65" i="3" s="1"/>
  <c r="G66" i="3"/>
  <c r="AC66" i="3" s="1" a="1"/>
  <c r="AC66" i="3" s="1"/>
  <c r="G67" i="3"/>
  <c r="AC67" i="3" s="1" a="1"/>
  <c r="AC67" i="3" s="1"/>
  <c r="G68" i="3"/>
  <c r="AC68" i="3" s="1" a="1"/>
  <c r="AC68" i="3" s="1"/>
  <c r="G69" i="3"/>
  <c r="AC69" i="3" s="1" a="1"/>
  <c r="AC69" i="3" s="1"/>
  <c r="G70" i="3"/>
  <c r="AC70" i="3" s="1" a="1"/>
  <c r="AC70" i="3" s="1"/>
  <c r="G71" i="3"/>
  <c r="AC71" i="3" s="1" a="1"/>
  <c r="AC71" i="3" s="1"/>
  <c r="G72" i="3"/>
  <c r="AC72" i="3" s="1" a="1"/>
  <c r="AC72" i="3" s="1"/>
  <c r="G73" i="3"/>
  <c r="AC73" i="3" s="1" a="1"/>
  <c r="AC73" i="3" s="1"/>
  <c r="G74" i="3"/>
  <c r="AC74" i="3" s="1" a="1"/>
  <c r="AC74" i="3" s="1"/>
  <c r="G75" i="3"/>
  <c r="AC75" i="3" s="1" a="1"/>
  <c r="AC75" i="3" s="1"/>
  <c r="G76" i="3"/>
  <c r="AC76" i="3" s="1" a="1"/>
  <c r="AC76" i="3" s="1"/>
  <c r="G77" i="3"/>
  <c r="AC77" i="3" s="1" a="1"/>
  <c r="AC77" i="3" s="1"/>
  <c r="G78" i="3"/>
  <c r="AC78" i="3" s="1" a="1"/>
  <c r="AC78" i="3" s="1"/>
  <c r="G79" i="3"/>
  <c r="AC79" i="3" s="1" a="1"/>
  <c r="AC79" i="3" s="1"/>
  <c r="G80" i="3"/>
  <c r="AC80" i="3" s="1" a="1"/>
  <c r="AC80" i="3" s="1"/>
  <c r="G81" i="3"/>
  <c r="AC81" i="3" s="1" a="1"/>
  <c r="AC81" i="3" s="1"/>
  <c r="G82" i="3"/>
  <c r="AC82" i="3" s="1" a="1"/>
  <c r="AC82" i="3" s="1"/>
  <c r="G83" i="3"/>
  <c r="AC83" i="3" s="1" a="1"/>
  <c r="AC83" i="3" s="1"/>
  <c r="G84" i="3"/>
  <c r="AC84" i="3" s="1" a="1"/>
  <c r="AC84" i="3" s="1"/>
  <c r="G85" i="3"/>
  <c r="AC85" i="3" s="1" a="1"/>
  <c r="AC85" i="3" s="1"/>
  <c r="G86" i="3"/>
  <c r="AC86" i="3" s="1" a="1"/>
  <c r="AC86" i="3" s="1"/>
  <c r="G87" i="3"/>
  <c r="AC87" i="3" s="1" a="1"/>
  <c r="AC87" i="3" s="1"/>
  <c r="G88" i="3"/>
  <c r="AC88" i="3" s="1" a="1"/>
  <c r="AC88" i="3" s="1"/>
  <c r="G89" i="3"/>
  <c r="AC89" i="3" s="1" a="1"/>
  <c r="AC89" i="3" s="1"/>
  <c r="G90" i="3"/>
  <c r="AC90" i="3" s="1" a="1"/>
  <c r="AC90" i="3" s="1"/>
  <c r="G91" i="3"/>
  <c r="AC91" i="3" s="1" a="1"/>
  <c r="AC91" i="3" s="1"/>
  <c r="G92" i="3"/>
  <c r="AC92" i="3" s="1" a="1"/>
  <c r="AC92" i="3" s="1"/>
  <c r="G93" i="3"/>
  <c r="AC93" i="3" s="1" a="1"/>
  <c r="AC93" i="3" s="1"/>
  <c r="G94" i="3"/>
  <c r="AC94" i="3" s="1" a="1"/>
  <c r="AC94" i="3" s="1"/>
  <c r="G95" i="3"/>
  <c r="AC95" i="3" s="1" a="1"/>
  <c r="AC95" i="3" s="1"/>
  <c r="G96" i="3"/>
  <c r="AC96" i="3" s="1" a="1"/>
  <c r="AC96" i="3" s="1"/>
  <c r="G97" i="3"/>
  <c r="AC97" i="3" s="1" a="1"/>
  <c r="AC97" i="3" s="1"/>
  <c r="G98" i="3"/>
  <c r="AC98" i="3" s="1" a="1"/>
  <c r="AC98" i="3" s="1"/>
  <c r="G99" i="3"/>
  <c r="AC99" i="3" s="1" a="1"/>
  <c r="AC99" i="3" s="1"/>
  <c r="G100" i="3"/>
  <c r="AC100" i="3" s="1" a="1"/>
  <c r="AC100" i="3" s="1"/>
  <c r="G101" i="3"/>
  <c r="AC101" i="3" s="1" a="1"/>
  <c r="AC101" i="3" s="1"/>
  <c r="G102" i="3"/>
  <c r="AC102" i="3" s="1" a="1"/>
  <c r="AC102" i="3" s="1"/>
  <c r="G103" i="3"/>
  <c r="AC103" i="3" s="1" a="1"/>
  <c r="AC103" i="3" s="1"/>
  <c r="G104" i="3"/>
  <c r="AC104" i="3" s="1" a="1"/>
  <c r="AC104" i="3" s="1"/>
  <c r="G105" i="3"/>
  <c r="AC105" i="3" s="1" a="1"/>
  <c r="AC105" i="3" s="1"/>
  <c r="G106" i="3"/>
  <c r="AC106" i="3" s="1" a="1"/>
  <c r="AC106" i="3" s="1"/>
  <c r="G107" i="3"/>
  <c r="AC107" i="3" s="1" a="1"/>
  <c r="AC107" i="3" s="1"/>
  <c r="G108" i="3"/>
  <c r="AC108" i="3" s="1" a="1"/>
  <c r="AC108" i="3" s="1"/>
  <c r="G109" i="3"/>
  <c r="AC109" i="3" s="1" a="1"/>
  <c r="AC109" i="3" s="1"/>
  <c r="G110" i="3"/>
  <c r="AC110" i="3" s="1" a="1"/>
  <c r="AC110" i="3" s="1"/>
  <c r="G111" i="3"/>
  <c r="AC111" i="3" s="1" a="1"/>
  <c r="AC111" i="3" s="1"/>
  <c r="G112" i="3"/>
  <c r="AC112" i="3" s="1" a="1"/>
  <c r="AC112" i="3" s="1"/>
  <c r="G113" i="3"/>
  <c r="AC113" i="3" s="1" a="1"/>
  <c r="AC113" i="3" s="1"/>
  <c r="G114" i="3"/>
  <c r="AC114" i="3" s="1" a="1"/>
  <c r="AC114" i="3" s="1"/>
  <c r="G115" i="3"/>
  <c r="AC115" i="3" s="1" a="1"/>
  <c r="AC115" i="3" s="1"/>
  <c r="G116" i="3"/>
  <c r="AC116" i="3" s="1" a="1"/>
  <c r="AC116" i="3" s="1"/>
  <c r="G117" i="3"/>
  <c r="AC117" i="3" s="1" a="1"/>
  <c r="AC117" i="3" s="1"/>
  <c r="G118" i="3"/>
  <c r="AC118" i="3" s="1" a="1"/>
  <c r="AC118" i="3" s="1"/>
  <c r="G119" i="3"/>
  <c r="AC119" i="3" s="1" a="1"/>
  <c r="AC119" i="3" s="1"/>
  <c r="G120" i="3"/>
  <c r="AC120" i="3" s="1" a="1"/>
  <c r="AC120" i="3" s="1"/>
  <c r="G121" i="3"/>
  <c r="AC121" i="3" s="1" a="1"/>
  <c r="AC121" i="3" s="1"/>
  <c r="G122" i="3"/>
  <c r="AC122" i="3" s="1" a="1"/>
  <c r="AC122" i="3" s="1"/>
  <c r="G123" i="3"/>
  <c r="AC123" i="3" s="1" a="1"/>
  <c r="AC123" i="3" s="1"/>
  <c r="G124" i="3"/>
  <c r="AC124" i="3" s="1" a="1"/>
  <c r="AC124" i="3" s="1"/>
  <c r="G125" i="3"/>
  <c r="AC125" i="3" s="1" a="1"/>
  <c r="AC125" i="3" s="1"/>
  <c r="G126" i="3"/>
  <c r="AC126" i="3" s="1" a="1"/>
  <c r="AC126" i="3" s="1"/>
  <c r="G127" i="3"/>
  <c r="AC127" i="3" s="1" a="1"/>
  <c r="AC127" i="3" s="1"/>
  <c r="G128" i="3"/>
  <c r="AC128" i="3" s="1" a="1"/>
  <c r="AC128" i="3" s="1"/>
  <c r="G129" i="3"/>
  <c r="AC129" i="3" s="1" a="1"/>
  <c r="AC129" i="3" s="1"/>
  <c r="G130" i="3"/>
  <c r="AC130" i="3" s="1" a="1"/>
  <c r="AC130" i="3" s="1"/>
  <c r="G131" i="3"/>
  <c r="AC131" i="3" s="1" a="1"/>
  <c r="AC131" i="3" s="1"/>
  <c r="G132" i="3"/>
  <c r="AC132" i="3" s="1" a="1"/>
  <c r="AC132" i="3" s="1"/>
  <c r="G133" i="3"/>
  <c r="AC133" i="3" s="1" a="1"/>
  <c r="AC133" i="3" s="1"/>
  <c r="G134" i="3"/>
  <c r="AC134" i="3" s="1" a="1"/>
  <c r="AC134" i="3" s="1"/>
  <c r="G135" i="3"/>
  <c r="AC135" i="3" s="1" a="1"/>
  <c r="AC135" i="3" s="1"/>
  <c r="G136" i="3"/>
  <c r="AC136" i="3" s="1" a="1"/>
  <c r="AC136" i="3" s="1"/>
  <c r="G137" i="3"/>
  <c r="AC137" i="3" s="1" a="1"/>
  <c r="AC137" i="3" s="1"/>
  <c r="G138" i="3"/>
  <c r="AC138" i="3" s="1" a="1"/>
  <c r="AC138" i="3" s="1"/>
  <c r="G139" i="3"/>
  <c r="AC139" i="3" s="1" a="1"/>
  <c r="AC139" i="3" s="1"/>
  <c r="G140" i="3"/>
  <c r="AC140" i="3" s="1" a="1"/>
  <c r="AC140" i="3" s="1"/>
  <c r="G141" i="3"/>
  <c r="AC141" i="3" s="1" a="1"/>
  <c r="AC141" i="3" s="1"/>
  <c r="G142" i="3"/>
  <c r="AC142" i="3" s="1" a="1"/>
  <c r="AC142" i="3" s="1"/>
  <c r="G143" i="3"/>
  <c r="AC143" i="3" s="1" a="1"/>
  <c r="AC143" i="3" s="1"/>
  <c r="G144" i="3"/>
  <c r="AC144" i="3" s="1" a="1"/>
  <c r="AC144" i="3" s="1"/>
  <c r="G145" i="3"/>
  <c r="AC145" i="3" s="1" a="1"/>
  <c r="AC145" i="3" s="1"/>
  <c r="G146" i="3"/>
  <c r="AC146" i="3" s="1" a="1"/>
  <c r="AC146" i="3" s="1"/>
  <c r="G147" i="3"/>
  <c r="AC147" i="3" s="1" a="1"/>
  <c r="AC147" i="3" s="1"/>
  <c r="G148" i="3"/>
  <c r="AC148" i="3" s="1" a="1"/>
  <c r="AC148" i="3" s="1"/>
  <c r="G149" i="3"/>
  <c r="AC149" i="3" s="1" a="1"/>
  <c r="AC149" i="3" s="1"/>
  <c r="G150" i="3"/>
  <c r="AC150" i="3" s="1" a="1"/>
  <c r="AC150" i="3" s="1"/>
  <c r="G151" i="3"/>
  <c r="AC151" i="3" s="1" a="1"/>
  <c r="AC151" i="3" s="1"/>
  <c r="G152" i="3"/>
  <c r="AC152" i="3" s="1" a="1"/>
  <c r="AC152" i="3" s="1"/>
  <c r="G153" i="3"/>
  <c r="AC153" i="3" s="1" a="1"/>
  <c r="AC153" i="3" s="1"/>
  <c r="G154" i="3"/>
  <c r="AC154" i="3" s="1" a="1"/>
  <c r="AC154" i="3" s="1"/>
  <c r="G155" i="3"/>
  <c r="AC155" i="3" s="1" a="1"/>
  <c r="AC155" i="3" s="1"/>
  <c r="G156" i="3"/>
  <c r="AC156" i="3" s="1" a="1"/>
  <c r="AC156" i="3" s="1"/>
  <c r="G157" i="3"/>
  <c r="AC157" i="3" s="1" a="1"/>
  <c r="AC157" i="3" s="1"/>
  <c r="G158" i="3"/>
  <c r="AC158" i="3" s="1" a="1"/>
  <c r="AC158" i="3" s="1"/>
  <c r="G159" i="3"/>
  <c r="AC159" i="3" s="1" a="1"/>
  <c r="AC159" i="3" s="1"/>
  <c r="G160" i="3"/>
  <c r="AC160" i="3" s="1" a="1"/>
  <c r="AC160" i="3" s="1"/>
  <c r="G161" i="3"/>
  <c r="G162" i="3"/>
  <c r="AC162" i="3" s="1" a="1"/>
  <c r="AC162" i="3" s="1"/>
  <c r="G163" i="3"/>
  <c r="AC163" i="3" s="1" a="1"/>
  <c r="AC163" i="3" s="1"/>
  <c r="G164" i="3"/>
  <c r="AC164" i="3" s="1" a="1"/>
  <c r="AC164" i="3" s="1"/>
  <c r="G165" i="3"/>
  <c r="AC165" i="3" s="1" a="1"/>
  <c r="AC165" i="3" s="1"/>
  <c r="G166" i="3"/>
  <c r="AC166" i="3" s="1" a="1"/>
  <c r="AC166" i="3" s="1"/>
  <c r="G167" i="3"/>
  <c r="G168" i="3"/>
  <c r="AC168" i="3" s="1" a="1"/>
  <c r="AC168" i="3" s="1"/>
  <c r="G169" i="3"/>
  <c r="AC169" i="3" s="1" a="1"/>
  <c r="AC169" i="3" s="1"/>
  <c r="G170" i="3"/>
  <c r="AC170" i="3" s="1" a="1"/>
  <c r="AC170" i="3" s="1"/>
  <c r="G171" i="3"/>
  <c r="AC171" i="3" s="1" a="1"/>
  <c r="AC171" i="3" s="1"/>
  <c r="G172" i="3"/>
  <c r="AC172" i="3" s="1" a="1"/>
  <c r="AC172" i="3" s="1"/>
  <c r="G173" i="3"/>
  <c r="AC173" i="3" s="1" a="1"/>
  <c r="AC173" i="3" s="1"/>
  <c r="G174" i="3"/>
  <c r="AC174" i="3" s="1" a="1"/>
  <c r="AC174" i="3" s="1"/>
  <c r="G175" i="3"/>
  <c r="AC175" i="3" s="1" a="1"/>
  <c r="AC175" i="3" s="1"/>
  <c r="G176" i="3"/>
  <c r="AC176" i="3" s="1" a="1"/>
  <c r="AC176" i="3" s="1"/>
  <c r="G177" i="3"/>
  <c r="AC177" i="3" s="1" a="1"/>
  <c r="AC177" i="3" s="1"/>
  <c r="G178" i="3"/>
  <c r="AC178" i="3" s="1" a="1"/>
  <c r="AC178" i="3" s="1"/>
  <c r="G179" i="3"/>
  <c r="AC179" i="3" s="1" a="1"/>
  <c r="AC179" i="3" s="1"/>
  <c r="G180" i="3"/>
  <c r="AC180" i="3" s="1" a="1"/>
  <c r="AC180" i="3" s="1"/>
  <c r="G181" i="3"/>
  <c r="AC181" i="3" s="1" a="1"/>
  <c r="AC181" i="3" s="1"/>
  <c r="G182" i="3"/>
  <c r="AC182" i="3" s="1" a="1"/>
  <c r="AC182" i="3" s="1"/>
  <c r="G183" i="3"/>
  <c r="AC183" i="3" s="1" a="1"/>
  <c r="AC183" i="3" s="1"/>
  <c r="G184" i="3"/>
  <c r="AC184" i="3" s="1" a="1"/>
  <c r="AC184" i="3" s="1"/>
  <c r="G185" i="3"/>
  <c r="AC185" i="3" s="1" a="1"/>
  <c r="AC185" i="3" s="1"/>
  <c r="G186" i="3"/>
  <c r="AC186" i="3" s="1" a="1"/>
  <c r="AC186" i="3" s="1"/>
  <c r="G187" i="3"/>
  <c r="AC187" i="3" s="1" a="1"/>
  <c r="AC187" i="3" s="1"/>
  <c r="G188" i="3"/>
  <c r="AC188" i="3" s="1" a="1"/>
  <c r="AC188" i="3" s="1"/>
  <c r="G189" i="3"/>
  <c r="AC189" i="3" s="1" a="1"/>
  <c r="AC189" i="3" s="1"/>
  <c r="G190" i="3"/>
  <c r="AC190" i="3" s="1" a="1"/>
  <c r="AC190" i="3" s="1"/>
  <c r="G191" i="3"/>
  <c r="AC191" i="3" s="1" a="1"/>
  <c r="AC191" i="3" s="1"/>
  <c r="G192" i="3"/>
  <c r="AC192" i="3" s="1" a="1"/>
  <c r="AC192" i="3" s="1"/>
  <c r="G193" i="3"/>
  <c r="AC193" i="3" s="1" a="1"/>
  <c r="AC193" i="3" s="1"/>
  <c r="G194" i="3"/>
  <c r="AC194" i="3" s="1" a="1"/>
  <c r="AC194" i="3" s="1"/>
  <c r="G195" i="3"/>
  <c r="AC195" i="3" s="1" a="1"/>
  <c r="AC195" i="3" s="1"/>
  <c r="G196" i="3"/>
  <c r="AC196" i="3" s="1" a="1"/>
  <c r="AC196" i="3" s="1"/>
  <c r="G197" i="3"/>
  <c r="AC197" i="3" s="1" a="1"/>
  <c r="AC197" i="3" s="1"/>
  <c r="G198" i="3"/>
  <c r="AC198" i="3" s="1" a="1"/>
  <c r="AC198" i="3" s="1"/>
  <c r="G199" i="3"/>
  <c r="AC199" i="3" s="1" a="1"/>
  <c r="AC199" i="3" s="1"/>
  <c r="G200" i="3"/>
  <c r="AC200" i="3" s="1" a="1"/>
  <c r="AC200" i="3" s="1"/>
  <c r="G201" i="3"/>
  <c r="AC201" i="3" s="1" a="1"/>
  <c r="AC201" i="3" s="1"/>
  <c r="G202" i="3"/>
  <c r="AC202" i="3" s="1" a="1"/>
  <c r="AC202" i="3" s="1"/>
  <c r="G203" i="3"/>
  <c r="AC203" i="3" s="1" a="1"/>
  <c r="AC203" i="3" s="1"/>
  <c r="G204" i="3"/>
  <c r="AC204" i="3" s="1" a="1"/>
  <c r="AC204" i="3" s="1"/>
  <c r="G205" i="3"/>
  <c r="AC205" i="3" s="1" a="1"/>
  <c r="AC205" i="3" s="1"/>
  <c r="G206" i="3"/>
  <c r="AC206" i="3" s="1" a="1"/>
  <c r="AC206" i="3" s="1"/>
  <c r="G207" i="3"/>
  <c r="AC207" i="3" s="1" a="1"/>
  <c r="AC207" i="3" s="1"/>
  <c r="G208" i="3"/>
  <c r="AC208" i="3" s="1" a="1"/>
  <c r="AC208" i="3" s="1"/>
  <c r="G209" i="3"/>
  <c r="AC209" i="3" s="1" a="1"/>
  <c r="AC209" i="3" s="1"/>
  <c r="G210" i="3"/>
  <c r="AC210" i="3" s="1" a="1"/>
  <c r="AC210" i="3" s="1"/>
  <c r="G211" i="3"/>
  <c r="AC211" i="3" s="1" a="1"/>
  <c r="AC211" i="3" s="1"/>
  <c r="G212" i="3"/>
  <c r="AC212" i="3" s="1" a="1"/>
  <c r="AC212" i="3" s="1"/>
  <c r="G213" i="3"/>
  <c r="AC213" i="3" s="1" a="1"/>
  <c r="AC213" i="3" s="1"/>
  <c r="G214" i="3"/>
  <c r="AC214" i="3" s="1" a="1"/>
  <c r="AC214" i="3" s="1"/>
  <c r="G215" i="3"/>
  <c r="AC215" i="3" s="1" a="1"/>
  <c r="AC215" i="3" s="1"/>
  <c r="G216" i="3"/>
  <c r="AC216" i="3" s="1" a="1"/>
  <c r="AC216" i="3" s="1"/>
  <c r="G217" i="3"/>
  <c r="AC217" i="3" s="1" a="1"/>
  <c r="AC217" i="3" s="1"/>
  <c r="G218" i="3"/>
  <c r="AC218" i="3" s="1" a="1"/>
  <c r="AC218" i="3" s="1"/>
  <c r="G219" i="3"/>
  <c r="AC219" i="3" s="1" a="1"/>
  <c r="AC219" i="3" s="1"/>
  <c r="G220" i="3"/>
  <c r="AC220" i="3" s="1" a="1"/>
  <c r="AC220" i="3" s="1"/>
  <c r="G221" i="3"/>
  <c r="AC221" i="3" s="1" a="1"/>
  <c r="AC221" i="3" s="1"/>
  <c r="G222" i="3"/>
  <c r="AC222" i="3" s="1" a="1"/>
  <c r="AC222" i="3" s="1"/>
  <c r="G223" i="3"/>
  <c r="AC223" i="3" s="1" a="1"/>
  <c r="AC223" i="3" s="1"/>
  <c r="G224" i="3"/>
  <c r="AC224" i="3" s="1" a="1"/>
  <c r="AC224" i="3" s="1"/>
  <c r="G225" i="3"/>
  <c r="AC225" i="3" s="1" a="1"/>
  <c r="AC225" i="3" s="1"/>
  <c r="G226" i="3"/>
  <c r="AC226" i="3" s="1" a="1"/>
  <c r="AC226" i="3" s="1"/>
  <c r="G227" i="3"/>
  <c r="AC227" i="3" s="1" a="1"/>
  <c r="AC227" i="3" s="1"/>
  <c r="G228" i="3"/>
  <c r="AC228" i="3" s="1" a="1"/>
  <c r="AC228" i="3" s="1"/>
  <c r="G229" i="3"/>
  <c r="AC229" i="3" s="1" a="1"/>
  <c r="AC229" i="3" s="1"/>
  <c r="G230" i="3"/>
  <c r="AC230" i="3" s="1" a="1"/>
  <c r="AC230" i="3" s="1"/>
  <c r="G231" i="3"/>
  <c r="AC231" i="3" s="1" a="1"/>
  <c r="AC231" i="3" s="1"/>
  <c r="G232" i="3"/>
  <c r="AC232" i="3" s="1" a="1"/>
  <c r="AC232" i="3" s="1"/>
  <c r="G233" i="3"/>
  <c r="AC233" i="3" s="1" a="1"/>
  <c r="AC233" i="3" s="1"/>
  <c r="G234" i="3"/>
  <c r="AC234" i="3" s="1" a="1"/>
  <c r="AC234" i="3" s="1"/>
  <c r="G235" i="3"/>
  <c r="AC235" i="3" s="1" a="1"/>
  <c r="AC235" i="3" s="1"/>
  <c r="G236" i="3"/>
  <c r="AC236" i="3" s="1" a="1"/>
  <c r="AC236" i="3" s="1"/>
  <c r="G237" i="3"/>
  <c r="AC237" i="3" s="1" a="1"/>
  <c r="AC237" i="3" s="1"/>
  <c r="G238" i="3"/>
  <c r="AC238" i="3" s="1" a="1"/>
  <c r="AC238" i="3" s="1"/>
  <c r="G239" i="3"/>
  <c r="AC239" i="3" s="1" a="1"/>
  <c r="AC239" i="3" s="1"/>
  <c r="G240" i="3"/>
  <c r="AC240" i="3" s="1" a="1"/>
  <c r="AC240" i="3" s="1"/>
  <c r="G241" i="3"/>
  <c r="AC241" i="3" s="1" a="1"/>
  <c r="AC241" i="3" s="1"/>
  <c r="G242" i="3"/>
  <c r="AC242" i="3" s="1" a="1"/>
  <c r="AC242" i="3" s="1"/>
  <c r="G243" i="3"/>
  <c r="AC243" i="3" s="1" a="1"/>
  <c r="AC243" i="3" s="1"/>
  <c r="G244" i="3"/>
  <c r="AC244" i="3" s="1" a="1"/>
  <c r="AC244" i="3" s="1"/>
  <c r="G245" i="3"/>
  <c r="AC245" i="3" s="1" a="1"/>
  <c r="AC245" i="3" s="1"/>
  <c r="G246" i="3"/>
  <c r="AC246" i="3" s="1" a="1"/>
  <c r="AC246" i="3" s="1"/>
  <c r="G247" i="3"/>
  <c r="AC247" i="3" s="1" a="1"/>
  <c r="AC247" i="3" s="1"/>
  <c r="G248" i="3"/>
  <c r="AC248" i="3" s="1" a="1"/>
  <c r="AC248" i="3" s="1"/>
  <c r="G249" i="3"/>
  <c r="AC249" i="3" s="1" a="1"/>
  <c r="AC249" i="3" s="1"/>
  <c r="G250" i="3"/>
  <c r="AC250" i="3" s="1" a="1"/>
  <c r="AC250" i="3" s="1"/>
  <c r="G251" i="3"/>
  <c r="AC251" i="3" s="1" a="1"/>
  <c r="AC251" i="3" s="1"/>
  <c r="G252" i="3"/>
  <c r="AC252" i="3" s="1" a="1"/>
  <c r="AC252" i="3" s="1"/>
  <c r="G253" i="3"/>
  <c r="AC253" i="3" s="1" a="1"/>
  <c r="AC253" i="3" s="1"/>
  <c r="G254" i="3"/>
  <c r="AC254" i="3" s="1" a="1"/>
  <c r="AC254" i="3" s="1"/>
  <c r="G255" i="3"/>
  <c r="AC255" i="3" s="1" a="1"/>
  <c r="AC255" i="3" s="1"/>
  <c r="G256" i="3"/>
  <c r="AC256" i="3" s="1" a="1"/>
  <c r="AC256" i="3" s="1"/>
  <c r="P9" i="3"/>
  <c r="Q9" i="3"/>
  <c r="R9" i="3"/>
  <c r="S9" i="3"/>
  <c r="T9" i="3"/>
  <c r="U9" i="3"/>
  <c r="W9" i="3"/>
  <c r="P10" i="3"/>
  <c r="Q10" i="3"/>
  <c r="R10" i="3"/>
  <c r="S10" i="3"/>
  <c r="T10" i="3"/>
  <c r="U10" i="3"/>
  <c r="W10" i="3"/>
  <c r="P11" i="3"/>
  <c r="Q11" i="3"/>
  <c r="R11" i="3"/>
  <c r="S11" i="3"/>
  <c r="T11" i="3"/>
  <c r="U11" i="3"/>
  <c r="W11" i="3"/>
  <c r="P12" i="3"/>
  <c r="Q12" i="3"/>
  <c r="R12" i="3"/>
  <c r="S12" i="3"/>
  <c r="T12" i="3"/>
  <c r="U12" i="3"/>
  <c r="W12" i="3"/>
  <c r="Q8" i="3"/>
  <c r="R8" i="3"/>
  <c r="S8" i="3"/>
  <c r="T8" i="3"/>
  <c r="U8" i="3"/>
  <c r="W8" i="3"/>
  <c r="P8" i="3"/>
  <c r="T7" i="3"/>
  <c r="Z7" i="9" l="1"/>
  <c r="AA7" i="9"/>
  <c r="AB20" i="9"/>
  <c r="AJ20" i="9" s="1"/>
  <c r="AB27" i="9"/>
  <c r="AO27" i="9" s="1"/>
  <c r="AA9" i="9"/>
  <c r="Y22" i="9"/>
  <c r="AB22" i="9" s="1"/>
  <c r="AL22" i="9" s="1"/>
  <c r="AA24" i="9"/>
  <c r="AB24" i="9" s="1"/>
  <c r="Z25" i="9"/>
  <c r="AB8" i="9"/>
  <c r="AK8" i="9" s="1"/>
  <c r="AB12" i="9"/>
  <c r="AN12" i="9" s="1"/>
  <c r="Z15" i="9"/>
  <c r="Y16" i="9"/>
  <c r="AA18" i="9"/>
  <c r="AB18" i="9" s="1"/>
  <c r="AA30" i="9"/>
  <c r="Z31" i="9"/>
  <c r="AA34" i="9"/>
  <c r="AB34" i="9" s="1"/>
  <c r="Z16" i="9"/>
  <c r="Y23" i="9"/>
  <c r="AA25" i="9"/>
  <c r="Y29" i="9"/>
  <c r="Y33" i="9"/>
  <c r="AB21" i="9"/>
  <c r="AO21" i="9" s="1"/>
  <c r="Z29" i="9"/>
  <c r="AA31" i="9"/>
  <c r="AB31" i="9" s="1"/>
  <c r="Z36" i="9"/>
  <c r="Y10" i="9"/>
  <c r="AB10" i="9" s="1"/>
  <c r="Y14" i="9"/>
  <c r="Z23" i="9"/>
  <c r="Y24" i="9"/>
  <c r="AA36" i="9"/>
  <c r="Y7" i="9"/>
  <c r="AB7" i="9" s="1"/>
  <c r="Z10" i="9"/>
  <c r="Y11" i="9"/>
  <c r="AB11" i="9" s="1"/>
  <c r="Z14" i="9"/>
  <c r="AB14" i="9" s="1"/>
  <c r="Y15" i="9"/>
  <c r="Z18" i="9"/>
  <c r="Z21" i="9"/>
  <c r="AA23" i="9"/>
  <c r="Z30" i="9"/>
  <c r="Y31" i="9"/>
  <c r="Z34" i="9"/>
  <c r="AB26" i="9"/>
  <c r="AB32" i="9"/>
  <c r="AB38" i="9"/>
  <c r="AB15" i="9"/>
  <c r="AN20" i="9"/>
  <c r="AS20" i="9"/>
  <c r="AP20" i="9"/>
  <c r="AO20" i="9"/>
  <c r="AR20" i="9"/>
  <c r="AM20" i="9"/>
  <c r="AQ20" i="9"/>
  <c r="AL20" i="9"/>
  <c r="AK20" i="9"/>
  <c r="AN8" i="9"/>
  <c r="AJ12" i="9"/>
  <c r="AB17" i="9"/>
  <c r="AB9" i="9"/>
  <c r="AB13" i="9"/>
  <c r="AB37" i="9"/>
  <c r="AK21" i="9"/>
  <c r="AS21" i="9"/>
  <c r="AJ21" i="9"/>
  <c r="AB25" i="9"/>
  <c r="AN27" i="9"/>
  <c r="AK27" i="9"/>
  <c r="Y30" i="9"/>
  <c r="Y36" i="9"/>
  <c r="AL27" i="9"/>
  <c r="AM27" i="9"/>
  <c r="AP27" i="9"/>
  <c r="AQ27" i="9"/>
  <c r="AB19" i="9"/>
  <c r="AR27" i="9"/>
  <c r="AA28" i="9"/>
  <c r="AB28" i="9" s="1"/>
  <c r="AS27" i="9"/>
  <c r="AB33" i="9"/>
  <c r="Z35" i="9"/>
  <c r="AB35" i="9" s="1"/>
  <c r="Z173" i="3"/>
  <c r="Z172" i="3"/>
  <c r="Y161" i="3"/>
  <c r="Z191" i="3"/>
  <c r="Y89" i="3"/>
  <c r="AA253" i="3"/>
  <c r="AA237" i="3"/>
  <c r="Z235" i="3"/>
  <c r="Y109" i="3"/>
  <c r="Y85" i="3"/>
  <c r="Z71" i="3"/>
  <c r="Y219" i="3"/>
  <c r="AA42" i="3"/>
  <c r="Y98" i="3"/>
  <c r="Z154" i="3"/>
  <c r="AA68" i="3"/>
  <c r="Y221" i="3"/>
  <c r="Z115" i="3"/>
  <c r="AA195" i="3"/>
  <c r="Y155" i="3"/>
  <c r="Z149" i="3"/>
  <c r="AA255" i="3"/>
  <c r="Z253" i="3"/>
  <c r="Y137" i="3"/>
  <c r="Y59" i="3"/>
  <c r="Y43" i="3"/>
  <c r="Z221" i="3"/>
  <c r="Y147" i="3"/>
  <c r="AA134" i="3"/>
  <c r="Y131" i="3"/>
  <c r="AA99" i="3"/>
  <c r="Y157" i="3"/>
  <c r="Z150" i="3"/>
  <c r="Z175" i="3"/>
  <c r="Z189" i="3"/>
  <c r="Y90" i="3"/>
  <c r="Y81" i="3"/>
  <c r="Z60" i="3"/>
  <c r="Y65" i="3"/>
  <c r="Y243" i="3"/>
  <c r="AA239" i="3"/>
  <c r="Z237" i="3"/>
  <c r="Y235" i="3"/>
  <c r="Y170" i="3"/>
  <c r="Y162" i="3"/>
  <c r="Y138" i="3"/>
  <c r="Y40" i="3"/>
  <c r="Y237" i="3"/>
  <c r="Y113" i="3"/>
  <c r="AA100" i="3"/>
  <c r="Z18" i="3"/>
  <c r="Z122" i="3"/>
  <c r="AA180" i="3"/>
  <c r="AA66" i="3"/>
  <c r="Y45" i="3"/>
  <c r="Z82" i="3"/>
  <c r="Y240" i="3"/>
  <c r="Y115" i="3"/>
  <c r="Y107" i="3"/>
  <c r="Y99" i="3"/>
  <c r="AA36" i="3"/>
  <c r="Z34" i="3"/>
  <c r="AA15" i="3"/>
  <c r="Z24" i="3"/>
  <c r="Z22" i="3"/>
  <c r="Y21" i="3"/>
  <c r="Z17" i="3"/>
  <c r="Y216" i="3"/>
  <c r="Z207" i="3"/>
  <c r="Z205" i="3"/>
  <c r="AA189" i="3"/>
  <c r="Y172" i="3"/>
  <c r="Z134" i="3"/>
  <c r="Z133" i="3"/>
  <c r="Z121" i="3"/>
  <c r="Z120" i="3"/>
  <c r="Z118" i="3"/>
  <c r="Z108" i="3"/>
  <c r="AA43" i="3"/>
  <c r="Z42" i="3"/>
  <c r="Z181" i="3"/>
  <c r="Y152" i="3"/>
  <c r="AA167" i="3"/>
  <c r="AA18" i="3"/>
  <c r="AA215" i="3"/>
  <c r="Z213" i="3"/>
  <c r="Z212" i="3"/>
  <c r="Y210" i="3"/>
  <c r="AA159" i="3"/>
  <c r="Z158" i="3"/>
  <c r="Z157" i="3"/>
  <c r="AA150" i="3"/>
  <c r="Z140" i="3"/>
  <c r="Y139" i="3"/>
  <c r="Y125" i="3"/>
  <c r="Y101" i="3"/>
  <c r="Z92" i="3"/>
  <c r="Y32" i="3"/>
  <c r="AA20" i="3"/>
  <c r="Y211" i="3"/>
  <c r="AA24" i="3"/>
  <c r="AA218" i="3"/>
  <c r="Y214" i="3"/>
  <c r="Z186" i="3"/>
  <c r="Y166" i="3"/>
  <c r="AA124" i="3"/>
  <c r="AA98" i="3"/>
  <c r="Y54" i="3"/>
  <c r="Y34" i="3"/>
  <c r="Z19" i="3"/>
  <c r="Y250" i="3"/>
  <c r="AA234" i="3"/>
  <c r="AA230" i="3"/>
  <c r="AA229" i="3"/>
  <c r="X198" i="3"/>
  <c r="X197" i="3"/>
  <c r="Z180" i="3"/>
  <c r="Z179" i="3"/>
  <c r="Z178" i="3"/>
  <c r="Z174" i="3"/>
  <c r="X163" i="3"/>
  <c r="X162" i="3"/>
  <c r="X161" i="3"/>
  <c r="Z125" i="3"/>
  <c r="Z119" i="3"/>
  <c r="X44" i="3"/>
  <c r="Z36" i="3"/>
  <c r="X254" i="3"/>
  <c r="X253" i="3"/>
  <c r="X251" i="3"/>
  <c r="X250" i="3"/>
  <c r="X247" i="3"/>
  <c r="X246" i="3"/>
  <c r="X244" i="3"/>
  <c r="Z233" i="3"/>
  <c r="Z231" i="3"/>
  <c r="Z230" i="3"/>
  <c r="Z229" i="3"/>
  <c r="Z223" i="3"/>
  <c r="Z219" i="3"/>
  <c r="Z215" i="3"/>
  <c r="AA205" i="3"/>
  <c r="AA203" i="3"/>
  <c r="AA198" i="3"/>
  <c r="X190" i="3"/>
  <c r="Y178" i="3"/>
  <c r="Y177" i="3"/>
  <c r="Z171" i="3"/>
  <c r="Z170" i="3"/>
  <c r="X155" i="3"/>
  <c r="X154" i="3"/>
  <c r="X153" i="3"/>
  <c r="X151" i="3"/>
  <c r="Y130" i="3"/>
  <c r="Y126" i="3"/>
  <c r="Y123" i="3"/>
  <c r="Y120" i="3"/>
  <c r="Z102" i="3"/>
  <c r="Z99" i="3"/>
  <c r="Z98" i="3"/>
  <c r="Z94" i="3"/>
  <c r="Z90" i="3"/>
  <c r="Z89" i="3"/>
  <c r="Z87" i="3"/>
  <c r="Z79" i="3"/>
  <c r="Z31" i="3"/>
  <c r="X132" i="3"/>
  <c r="AA157" i="3"/>
  <c r="AA247" i="3"/>
  <c r="AA246" i="3"/>
  <c r="AA245" i="3"/>
  <c r="X233" i="3"/>
  <c r="X232" i="3"/>
  <c r="X231" i="3"/>
  <c r="X229" i="3"/>
  <c r="X228" i="3"/>
  <c r="X227" i="3"/>
  <c r="Y208" i="3"/>
  <c r="Y205" i="3"/>
  <c r="Y202" i="3"/>
  <c r="AA192" i="3"/>
  <c r="AA188" i="3"/>
  <c r="X173" i="3"/>
  <c r="Y168" i="3"/>
  <c r="AA142" i="3"/>
  <c r="AA133" i="3"/>
  <c r="X108" i="3"/>
  <c r="X107" i="3"/>
  <c r="X106" i="3"/>
  <c r="X105" i="3"/>
  <c r="X104" i="3"/>
  <c r="X103" i="3"/>
  <c r="X102" i="3"/>
  <c r="X101" i="3"/>
  <c r="Y49" i="3"/>
  <c r="Z44" i="3"/>
  <c r="X33" i="3"/>
  <c r="X32" i="3"/>
  <c r="Z246" i="3"/>
  <c r="Z245" i="3"/>
  <c r="Z192" i="3"/>
  <c r="Z190" i="3"/>
  <c r="AA181" i="3"/>
  <c r="AA176" i="3"/>
  <c r="AA174" i="3"/>
  <c r="X167" i="3"/>
  <c r="Y163" i="3"/>
  <c r="Z153" i="3"/>
  <c r="Z152" i="3"/>
  <c r="AA103" i="3"/>
  <c r="X71" i="3"/>
  <c r="X70" i="3"/>
  <c r="X68" i="3"/>
  <c r="X65" i="3"/>
  <c r="X64" i="3"/>
  <c r="X63" i="3"/>
  <c r="X61" i="3"/>
  <c r="X60" i="3"/>
  <c r="X59" i="3"/>
  <c r="X57" i="3"/>
  <c r="X55" i="3"/>
  <c r="X52" i="3"/>
  <c r="X50" i="3"/>
  <c r="X49" i="3"/>
  <c r="Z255" i="3"/>
  <c r="AA249" i="3"/>
  <c r="X243" i="3"/>
  <c r="X241" i="3"/>
  <c r="X239" i="3"/>
  <c r="Z228" i="3"/>
  <c r="Z227" i="3"/>
  <c r="X212" i="3"/>
  <c r="Y209" i="3"/>
  <c r="Y206" i="3"/>
  <c r="Y204" i="3"/>
  <c r="Y203" i="3"/>
  <c r="Z195" i="3"/>
  <c r="X189" i="3"/>
  <c r="X187" i="3"/>
  <c r="X186" i="3"/>
  <c r="X184" i="3"/>
  <c r="X183" i="3"/>
  <c r="X182" i="3"/>
  <c r="Y180" i="3"/>
  <c r="Y179" i="3"/>
  <c r="X159" i="3"/>
  <c r="Y153" i="3"/>
  <c r="Z148" i="3"/>
  <c r="Z147" i="3"/>
  <c r="Z143" i="3"/>
  <c r="X129" i="3"/>
  <c r="AA119" i="3"/>
  <c r="X114" i="3"/>
  <c r="X113" i="3"/>
  <c r="X112" i="3"/>
  <c r="X111" i="3"/>
  <c r="AA83" i="3"/>
  <c r="X73" i="3"/>
  <c r="X72" i="3"/>
  <c r="Y58" i="3"/>
  <c r="Y57" i="3"/>
  <c r="Y53" i="3"/>
  <c r="Z49" i="3"/>
  <c r="X38" i="3"/>
  <c r="Z33" i="3"/>
  <c r="AA27" i="3"/>
  <c r="X200" i="3"/>
  <c r="X174" i="3"/>
  <c r="X156" i="3"/>
  <c r="Z91" i="3"/>
  <c r="X256" i="3"/>
  <c r="Z244" i="3"/>
  <c r="Y229" i="3"/>
  <c r="AA213" i="3"/>
  <c r="Y171" i="3"/>
  <c r="AA131" i="3"/>
  <c r="AA116" i="3"/>
  <c r="Y104" i="3"/>
  <c r="AA78" i="3"/>
  <c r="AA76" i="3"/>
  <c r="Y52" i="3"/>
  <c r="Z45" i="3"/>
  <c r="AA40" i="3"/>
  <c r="Z25" i="3"/>
  <c r="Z23" i="3"/>
  <c r="Z20" i="3"/>
  <c r="X235" i="3"/>
  <c r="X234" i="3"/>
  <c r="Y226" i="3"/>
  <c r="Z216" i="3"/>
  <c r="AA210" i="3"/>
  <c r="AA206" i="3"/>
  <c r="AA184" i="3"/>
  <c r="X171" i="3"/>
  <c r="AA158" i="3"/>
  <c r="Y145" i="3"/>
  <c r="AA111" i="3"/>
  <c r="AA109" i="3"/>
  <c r="Z88" i="3"/>
  <c r="Z86" i="3"/>
  <c r="Y33" i="3"/>
  <c r="Y251" i="3"/>
  <c r="Y140" i="3"/>
  <c r="Z132" i="3"/>
  <c r="AA126" i="3"/>
  <c r="Z116" i="3"/>
  <c r="AA107" i="3"/>
  <c r="Y93" i="3"/>
  <c r="Z81" i="3"/>
  <c r="Z76" i="3"/>
  <c r="AA71" i="3"/>
  <c r="AA67" i="3"/>
  <c r="AA61" i="3"/>
  <c r="Y47" i="3"/>
  <c r="Z40" i="3"/>
  <c r="Y30" i="3"/>
  <c r="AA256" i="3"/>
  <c r="X249" i="3"/>
  <c r="X248" i="3"/>
  <c r="Z241" i="3"/>
  <c r="X225" i="3"/>
  <c r="X224" i="3"/>
  <c r="X223" i="3"/>
  <c r="Z211" i="3"/>
  <c r="AA197" i="3"/>
  <c r="Y191" i="3"/>
  <c r="Z188" i="3"/>
  <c r="Z187" i="3"/>
  <c r="Z185" i="3"/>
  <c r="Z182" i="3"/>
  <c r="X166" i="3"/>
  <c r="AA151" i="3"/>
  <c r="X139" i="3"/>
  <c r="Z129" i="3"/>
  <c r="AA125" i="3"/>
  <c r="Z113" i="3"/>
  <c r="Z111" i="3"/>
  <c r="Y86" i="3"/>
  <c r="Y83" i="3"/>
  <c r="Z74" i="3"/>
  <c r="Z72" i="3"/>
  <c r="AA58" i="3"/>
  <c r="AA55" i="3"/>
  <c r="AA53" i="3"/>
  <c r="X47" i="3"/>
  <c r="X45" i="3"/>
  <c r="AA35" i="3"/>
  <c r="X28" i="3"/>
  <c r="Y26" i="3"/>
  <c r="Y23" i="3"/>
  <c r="Y18" i="3"/>
  <c r="AA254" i="3"/>
  <c r="X217" i="3"/>
  <c r="X215" i="3"/>
  <c r="X214" i="3"/>
  <c r="Y190" i="3"/>
  <c r="Y188" i="3"/>
  <c r="Y186" i="3"/>
  <c r="Y185" i="3"/>
  <c r="AA171" i="3"/>
  <c r="X164" i="3"/>
  <c r="AA123" i="3"/>
  <c r="Y117" i="3"/>
  <c r="Z107" i="3"/>
  <c r="Y82" i="3"/>
  <c r="Y79" i="3"/>
  <c r="Z66" i="3"/>
  <c r="Z64" i="3"/>
  <c r="AA34" i="3"/>
  <c r="AA147" i="3"/>
  <c r="AA143" i="3"/>
  <c r="X131" i="3"/>
  <c r="Y128" i="3"/>
  <c r="AA91" i="3"/>
  <c r="X82" i="3"/>
  <c r="X81" i="3"/>
  <c r="X80" i="3"/>
  <c r="X78" i="3"/>
  <c r="X77" i="3"/>
  <c r="X76" i="3"/>
  <c r="Y73" i="3"/>
  <c r="Y72" i="3"/>
  <c r="Y67" i="3"/>
  <c r="Y64" i="3"/>
  <c r="Y61" i="3"/>
  <c r="X40" i="3"/>
  <c r="AA28" i="3"/>
  <c r="Z249" i="3"/>
  <c r="Y246" i="3"/>
  <c r="Y241" i="3"/>
  <c r="AA238" i="3"/>
  <c r="Z225" i="3"/>
  <c r="AA223" i="3"/>
  <c r="Y207" i="3"/>
  <c r="Z206" i="3"/>
  <c r="Z201" i="3"/>
  <c r="AA194" i="3"/>
  <c r="Y189" i="3"/>
  <c r="Y183" i="3"/>
  <c r="AA170" i="3"/>
  <c r="Z165" i="3"/>
  <c r="Z128" i="3"/>
  <c r="AA127" i="3"/>
  <c r="AA252" i="3"/>
  <c r="X242" i="3"/>
  <c r="Z234" i="3"/>
  <c r="AA222" i="3"/>
  <c r="Z218" i="3"/>
  <c r="AA204" i="3"/>
  <c r="AA199" i="3"/>
  <c r="AA193" i="3"/>
  <c r="Y192" i="3"/>
  <c r="Y175" i="3"/>
  <c r="AA149" i="3"/>
  <c r="Z135" i="3"/>
  <c r="Z110" i="3"/>
  <c r="AA101" i="3"/>
  <c r="AA92" i="3"/>
  <c r="X9" i="3"/>
  <c r="X255" i="3"/>
  <c r="Y254" i="3"/>
  <c r="Z252" i="3"/>
  <c r="Y248" i="3"/>
  <c r="Y245" i="3"/>
  <c r="X240" i="3"/>
  <c r="Y234" i="3"/>
  <c r="X230" i="3"/>
  <c r="AA228" i="3"/>
  <c r="Y224" i="3"/>
  <c r="X220" i="3"/>
  <c r="Y218" i="3"/>
  <c r="Y213" i="3"/>
  <c r="X211" i="3"/>
  <c r="Z204" i="3"/>
  <c r="Y200" i="3"/>
  <c r="Z199" i="3"/>
  <c r="Y195" i="3"/>
  <c r="AB195" i="3" s="1"/>
  <c r="X188" i="3"/>
  <c r="Y182" i="3"/>
  <c r="X175" i="3"/>
  <c r="Y174" i="3"/>
  <c r="AA173" i="3"/>
  <c r="AA168" i="3"/>
  <c r="Z163" i="3"/>
  <c r="X138" i="3"/>
  <c r="Z93" i="3"/>
  <c r="Z84" i="3"/>
  <c r="Y253" i="3"/>
  <c r="Z247" i="3"/>
  <c r="X245" i="3"/>
  <c r="AA241" i="3"/>
  <c r="Y238" i="3"/>
  <c r="AA231" i="3"/>
  <c r="AA221" i="3"/>
  <c r="AB221" i="3" s="1"/>
  <c r="AJ221" i="3" s="1"/>
  <c r="AA214" i="3"/>
  <c r="X210" i="3"/>
  <c r="Z208" i="3"/>
  <c r="AA207" i="3"/>
  <c r="Z198" i="3"/>
  <c r="Z197" i="3"/>
  <c r="Y193" i="3"/>
  <c r="X191" i="3"/>
  <c r="Y127" i="3"/>
  <c r="AA114" i="3"/>
  <c r="Y94" i="3"/>
  <c r="Z256" i="3"/>
  <c r="AA240" i="3"/>
  <c r="X238" i="3"/>
  <c r="Y232" i="3"/>
  <c r="AA226" i="3"/>
  <c r="AA175" i="3"/>
  <c r="AA129" i="3"/>
  <c r="AA88" i="3"/>
  <c r="Y242" i="3"/>
  <c r="Z236" i="3"/>
  <c r="Y227" i="3"/>
  <c r="X222" i="3"/>
  <c r="Z220" i="3"/>
  <c r="AA219" i="3"/>
  <c r="X216" i="3"/>
  <c r="Y212" i="3"/>
  <c r="X204" i="3"/>
  <c r="Z202" i="3"/>
  <c r="Y198" i="3"/>
  <c r="Y197" i="3"/>
  <c r="Z196" i="3"/>
  <c r="X193" i="3"/>
  <c r="AA187" i="3"/>
  <c r="X185" i="3"/>
  <c r="AA182" i="3"/>
  <c r="AA179" i="3"/>
  <c r="X177" i="3"/>
  <c r="Y173" i="3"/>
  <c r="AA164" i="3"/>
  <c r="X157" i="3"/>
  <c r="X126" i="3"/>
  <c r="Z105" i="3"/>
  <c r="Y118" i="3"/>
  <c r="X115" i="3"/>
  <c r="X109" i="3"/>
  <c r="Z106" i="3"/>
  <c r="Z103" i="3"/>
  <c r="X98" i="3"/>
  <c r="Y96" i="3"/>
  <c r="Z95" i="3"/>
  <c r="Y91" i="3"/>
  <c r="X89" i="3"/>
  <c r="Z73" i="3"/>
  <c r="Y69" i="3"/>
  <c r="Z68" i="3"/>
  <c r="Z63" i="3"/>
  <c r="Z57" i="3"/>
  <c r="X53" i="3"/>
  <c r="Z50" i="3"/>
  <c r="Y48" i="3"/>
  <c r="Z47" i="3"/>
  <c r="Y29" i="3"/>
  <c r="Z28" i="3"/>
  <c r="X25" i="3"/>
  <c r="AA14" i="3"/>
  <c r="AA165" i="3"/>
  <c r="Z162" i="3"/>
  <c r="X160" i="3"/>
  <c r="Y159" i="3"/>
  <c r="Y154" i="3"/>
  <c r="X150" i="3"/>
  <c r="Y141" i="3"/>
  <c r="Z139" i="3"/>
  <c r="Y136" i="3"/>
  <c r="X122" i="3"/>
  <c r="X118" i="3"/>
  <c r="AA115" i="3"/>
  <c r="Y112" i="3"/>
  <c r="X96" i="3"/>
  <c r="AA93" i="3"/>
  <c r="X91" i="3"/>
  <c r="X87" i="3"/>
  <c r="Z85" i="3"/>
  <c r="AA84" i="3"/>
  <c r="X79" i="3"/>
  <c r="Y78" i="3"/>
  <c r="Y77" i="3"/>
  <c r="AA75" i="3"/>
  <c r="X69" i="3"/>
  <c r="Z67" i="3"/>
  <c r="AA60" i="3"/>
  <c r="Z56" i="3"/>
  <c r="Z55" i="3"/>
  <c r="Y51" i="3"/>
  <c r="Y50" i="3"/>
  <c r="Y39" i="3"/>
  <c r="Z37" i="3"/>
  <c r="AA26" i="3"/>
  <c r="AA19" i="3"/>
  <c r="Z15" i="3"/>
  <c r="X58" i="3"/>
  <c r="Y56" i="3"/>
  <c r="X51" i="3"/>
  <c r="AA44" i="3"/>
  <c r="X43" i="3"/>
  <c r="Z41" i="3"/>
  <c r="Y37" i="3"/>
  <c r="X34" i="3"/>
  <c r="Z32" i="3"/>
  <c r="Y27" i="3"/>
  <c r="Z26" i="3"/>
  <c r="X22" i="3"/>
  <c r="Y16" i="3"/>
  <c r="Z14" i="3"/>
  <c r="Y62" i="3"/>
  <c r="AA59" i="3"/>
  <c r="X170" i="3"/>
  <c r="Y169" i="3"/>
  <c r="Z164" i="3"/>
  <c r="X158" i="3"/>
  <c r="Z156" i="3"/>
  <c r="Z151" i="3"/>
  <c r="Y148" i="3"/>
  <c r="Z146" i="3"/>
  <c r="Y144" i="3"/>
  <c r="Z142" i="3"/>
  <c r="AA141" i="3"/>
  <c r="X140" i="3"/>
  <c r="X134" i="3"/>
  <c r="X125" i="3"/>
  <c r="Z123" i="3"/>
  <c r="AA122" i="3"/>
  <c r="Z114" i="3"/>
  <c r="Y111" i="3"/>
  <c r="Z109" i="3"/>
  <c r="AA104" i="3"/>
  <c r="X99" i="3"/>
  <c r="Z97" i="3"/>
  <c r="X94" i="3"/>
  <c r="X85" i="3"/>
  <c r="Z83" i="3"/>
  <c r="AA74" i="3"/>
  <c r="AA69" i="3"/>
  <c r="X67" i="3"/>
  <c r="Z65" i="3"/>
  <c r="X62" i="3"/>
  <c r="Z59" i="3"/>
  <c r="X56" i="3"/>
  <c r="Y55" i="3"/>
  <c r="Z53" i="3"/>
  <c r="AA52" i="3"/>
  <c r="AA51" i="3"/>
  <c r="X46" i="3"/>
  <c r="X42" i="3"/>
  <c r="Y41" i="3"/>
  <c r="X37" i="3"/>
  <c r="AA29" i="3"/>
  <c r="X27" i="3"/>
  <c r="Y19" i="3"/>
  <c r="X16" i="3"/>
  <c r="Y15" i="3"/>
  <c r="Y14" i="3"/>
  <c r="Z167" i="3"/>
  <c r="AA166" i="3"/>
  <c r="Y164" i="3"/>
  <c r="Z160" i="3"/>
  <c r="Y156" i="3"/>
  <c r="Z155" i="3"/>
  <c r="X152" i="3"/>
  <c r="Y151" i="3"/>
  <c r="X148" i="3"/>
  <c r="Y146" i="3"/>
  <c r="Y142" i="3"/>
  <c r="Z141" i="3"/>
  <c r="AA135" i="3"/>
  <c r="X133" i="3"/>
  <c r="Y132" i="3"/>
  <c r="Z131" i="3"/>
  <c r="X128" i="3"/>
  <c r="Z127" i="3"/>
  <c r="Z126" i="3"/>
  <c r="Y114" i="3"/>
  <c r="AA112" i="3"/>
  <c r="X110" i="3"/>
  <c r="AA106" i="3"/>
  <c r="Z104" i="3"/>
  <c r="AA95" i="3"/>
  <c r="X93" i="3"/>
  <c r="Y88" i="3"/>
  <c r="X84" i="3"/>
  <c r="Y80" i="3"/>
  <c r="X75" i="3"/>
  <c r="AA73" i="3"/>
  <c r="Y71" i="3"/>
  <c r="Z69" i="3"/>
  <c r="X66" i="3"/>
  <c r="AA63" i="3"/>
  <c r="Z58" i="3"/>
  <c r="AA57" i="3"/>
  <c r="X54" i="3"/>
  <c r="Z52" i="3"/>
  <c r="AA50" i="3"/>
  <c r="Z48" i="3"/>
  <c r="AA47" i="3"/>
  <c r="Z43" i="3"/>
  <c r="Z39" i="3"/>
  <c r="Y36" i="3"/>
  <c r="Y35" i="3"/>
  <c r="Z29" i="3"/>
  <c r="Y24" i="3"/>
  <c r="AA21" i="3"/>
  <c r="X19" i="3"/>
  <c r="X13" i="3"/>
  <c r="X14" i="3"/>
  <c r="AA62" i="3"/>
  <c r="AA45" i="3"/>
  <c r="AA16" i="3"/>
  <c r="AA190" i="3"/>
  <c r="AA251" i="3"/>
  <c r="AA243" i="3"/>
  <c r="AA186" i="3"/>
  <c r="AA161" i="3"/>
  <c r="AA137" i="3"/>
  <c r="AA128" i="3"/>
  <c r="AA225" i="3"/>
  <c r="AA201" i="3"/>
  <c r="AA233" i="3"/>
  <c r="AA224" i="3"/>
  <c r="AA209" i="3"/>
  <c r="AA200" i="3"/>
  <c r="AA250" i="3"/>
  <c r="AA242" i="3"/>
  <c r="AA232" i="3"/>
  <c r="AA220" i="3"/>
  <c r="AA212" i="3"/>
  <c r="AA208" i="3"/>
  <c r="AA196" i="3"/>
  <c r="AA185" i="3"/>
  <c r="AA178" i="3"/>
  <c r="AA152" i="3"/>
  <c r="AA148" i="3"/>
  <c r="AA144" i="3"/>
  <c r="AA136" i="3"/>
  <c r="AA132" i="3"/>
  <c r="AA120" i="3"/>
  <c r="AA117" i="3"/>
  <c r="AA113" i="3"/>
  <c r="AA108" i="3"/>
  <c r="AA90" i="3"/>
  <c r="AA85" i="3"/>
  <c r="AA82" i="3"/>
  <c r="AA77" i="3"/>
  <c r="AA70" i="3"/>
  <c r="AA56" i="3"/>
  <c r="AA37" i="3"/>
  <c r="AA25" i="3"/>
  <c r="AA156" i="3"/>
  <c r="AA140" i="3"/>
  <c r="AA81" i="3"/>
  <c r="AA65" i="3"/>
  <c r="AA54" i="3"/>
  <c r="AA48" i="3"/>
  <c r="AA33" i="3"/>
  <c r="AA23" i="3"/>
  <c r="AA248" i="3"/>
  <c r="AA183" i="3"/>
  <c r="AA163" i="3"/>
  <c r="AA146" i="3"/>
  <c r="AA97" i="3"/>
  <c r="AA32" i="3"/>
  <c r="AA22" i="3"/>
  <c r="AA236" i="3"/>
  <c r="AA227" i="3"/>
  <c r="AA217" i="3"/>
  <c r="AA211" i="3"/>
  <c r="AA244" i="3"/>
  <c r="AA235" i="3"/>
  <c r="AA216" i="3"/>
  <c r="AA202" i="3"/>
  <c r="AA191" i="3"/>
  <c r="AA169" i="3"/>
  <c r="AA155" i="3"/>
  <c r="AA64" i="3"/>
  <c r="AA172" i="3"/>
  <c r="AB172" i="3" s="1"/>
  <c r="AA162" i="3"/>
  <c r="AA138" i="3"/>
  <c r="AA130" i="3"/>
  <c r="AA110" i="3"/>
  <c r="AA87" i="3"/>
  <c r="AA46" i="3"/>
  <c r="AA31" i="3"/>
  <c r="AA17" i="3"/>
  <c r="Z61" i="3"/>
  <c r="Z38" i="3"/>
  <c r="Z30" i="3"/>
  <c r="Z21" i="3"/>
  <c r="Z251" i="3"/>
  <c r="Z238" i="3"/>
  <c r="Z222" i="3"/>
  <c r="Z214" i="3"/>
  <c r="Z200" i="3"/>
  <c r="Z193" i="3"/>
  <c r="Z176" i="3"/>
  <c r="Z144" i="3"/>
  <c r="Z138" i="3"/>
  <c r="Z16" i="3"/>
  <c r="Z250" i="3"/>
  <c r="Z242" i="3"/>
  <c r="Z226" i="3"/>
  <c r="Z217" i="3"/>
  <c r="Z166" i="3"/>
  <c r="Z130" i="3"/>
  <c r="Z112" i="3"/>
  <c r="Z80" i="3"/>
  <c r="Z75" i="3"/>
  <c r="Z254" i="3"/>
  <c r="Z243" i="3"/>
  <c r="Z248" i="3"/>
  <c r="Z240" i="3"/>
  <c r="Z232" i="3"/>
  <c r="Z224" i="3"/>
  <c r="Z210" i="3"/>
  <c r="Z203" i="3"/>
  <c r="Z77" i="3"/>
  <c r="Z35" i="3"/>
  <c r="Z27" i="3"/>
  <c r="Z239" i="3"/>
  <c r="Z209" i="3"/>
  <c r="Z194" i="3"/>
  <c r="Z183" i="3"/>
  <c r="Z159" i="3"/>
  <c r="Z100" i="3"/>
  <c r="Z96" i="3"/>
  <c r="Z62" i="3"/>
  <c r="Z54" i="3"/>
  <c r="Z51" i="3"/>
  <c r="Y256" i="3"/>
  <c r="Y252" i="3"/>
  <c r="Y225" i="3"/>
  <c r="Y255" i="3"/>
  <c r="Y247" i="3"/>
  <c r="Y239" i="3"/>
  <c r="Y236" i="3"/>
  <c r="Y217" i="3"/>
  <c r="Y176" i="3"/>
  <c r="Y158" i="3"/>
  <c r="Y110" i="3"/>
  <c r="Y28" i="3"/>
  <c r="Y20" i="3"/>
  <c r="Y231" i="3"/>
  <c r="Y228" i="3"/>
  <c r="Y223" i="3"/>
  <c r="Y220" i="3"/>
  <c r="Y181" i="3"/>
  <c r="Y165" i="3"/>
  <c r="Y149" i="3"/>
  <c r="Y134" i="3"/>
  <c r="Y74" i="3"/>
  <c r="Y70" i="3"/>
  <c r="Y60" i="3"/>
  <c r="Y42" i="3"/>
  <c r="Y25" i="3"/>
  <c r="Y17" i="3"/>
  <c r="Y122" i="3"/>
  <c r="Y106" i="3"/>
  <c r="Y97" i="3"/>
  <c r="Y63" i="3"/>
  <c r="Y44" i="3"/>
  <c r="Y38" i="3"/>
  <c r="Y249" i="3"/>
  <c r="Y230" i="3"/>
  <c r="Y222" i="3"/>
  <c r="Y215" i="3"/>
  <c r="Y199" i="3"/>
  <c r="Y196" i="3"/>
  <c r="Y187" i="3"/>
  <c r="Y167" i="3"/>
  <c r="Y66" i="3"/>
  <c r="Y31" i="3"/>
  <c r="Y133" i="3"/>
  <c r="Y124" i="3"/>
  <c r="Y121" i="3"/>
  <c r="Y108" i="3"/>
  <c r="Y233" i="3"/>
  <c r="Y150" i="3"/>
  <c r="Y105" i="3"/>
  <c r="Y102" i="3"/>
  <c r="Y92" i="3"/>
  <c r="Y75" i="3"/>
  <c r="Y68" i="3"/>
  <c r="Y46" i="3"/>
  <c r="Y22" i="3"/>
  <c r="Y244" i="3"/>
  <c r="Y201" i="3"/>
  <c r="Y194" i="3"/>
  <c r="Y129" i="3"/>
  <c r="X237" i="3"/>
  <c r="AB237" i="3" s="1"/>
  <c r="X252" i="3"/>
  <c r="AA13" i="3"/>
  <c r="Z13" i="3"/>
  <c r="Y13" i="3"/>
  <c r="Z168" i="3"/>
  <c r="Y160" i="3"/>
  <c r="AA154" i="3"/>
  <c r="Y143" i="3"/>
  <c r="AA139" i="3"/>
  <c r="Z161" i="3"/>
  <c r="Z137" i="3"/>
  <c r="Z124" i="3"/>
  <c r="Y135" i="3"/>
  <c r="Z184" i="3"/>
  <c r="AA177" i="3"/>
  <c r="Z169" i="3"/>
  <c r="AA145" i="3"/>
  <c r="Y184" i="3"/>
  <c r="Z177" i="3"/>
  <c r="AA153" i="3"/>
  <c r="Z145" i="3"/>
  <c r="Z136" i="3"/>
  <c r="Y84" i="3"/>
  <c r="AA80" i="3"/>
  <c r="Z78" i="3"/>
  <c r="AA49" i="3"/>
  <c r="Y119" i="3"/>
  <c r="Y116" i="3"/>
  <c r="Y103" i="3"/>
  <c r="Y100" i="3"/>
  <c r="Y87" i="3"/>
  <c r="AA86" i="3"/>
  <c r="AA39" i="3"/>
  <c r="AA121" i="3"/>
  <c r="AA118" i="3"/>
  <c r="Z117" i="3"/>
  <c r="AA105" i="3"/>
  <c r="AA102" i="3"/>
  <c r="Z101" i="3"/>
  <c r="AA96" i="3"/>
  <c r="Y95" i="3"/>
  <c r="AA94" i="3"/>
  <c r="AA79" i="3"/>
  <c r="Y76" i="3"/>
  <c r="AA72" i="3"/>
  <c r="Z70" i="3"/>
  <c r="AA41" i="3"/>
  <c r="Z46" i="3"/>
  <c r="AA38" i="3"/>
  <c r="AA30" i="3"/>
  <c r="AA89" i="3"/>
  <c r="AA12" i="3"/>
  <c r="AA11" i="3"/>
  <c r="AA10" i="3"/>
  <c r="AA9" i="3"/>
  <c r="Z12" i="3"/>
  <c r="Z11" i="3"/>
  <c r="Z10" i="3"/>
  <c r="Z9" i="3"/>
  <c r="Y12" i="3"/>
  <c r="Y11" i="3"/>
  <c r="Y10" i="3"/>
  <c r="Y9" i="3"/>
  <c r="X10" i="3"/>
  <c r="X12" i="3"/>
  <c r="X11" i="3"/>
  <c r="AA8" i="3"/>
  <c r="Z8" i="3"/>
  <c r="Y8" i="3"/>
  <c r="X8" i="3"/>
  <c r="AJ22" i="9" l="1"/>
  <c r="AQ21" i="9"/>
  <c r="AS22" i="9"/>
  <c r="AL21" i="9"/>
  <c r="AQ22" i="9"/>
  <c r="AB23" i="9"/>
  <c r="AN23" i="9" s="1"/>
  <c r="AM21" i="9"/>
  <c r="AP22" i="9"/>
  <c r="AJ27" i="9"/>
  <c r="AP21" i="9"/>
  <c r="AK22" i="9"/>
  <c r="AB187" i="3"/>
  <c r="AL8" i="9"/>
  <c r="AS12" i="9"/>
  <c r="AM8" i="9"/>
  <c r="AR12" i="9"/>
  <c r="AP12" i="9"/>
  <c r="AL12" i="9"/>
  <c r="AC12" i="9" s="1" a="1"/>
  <c r="AC12" i="9" s="1"/>
  <c r="AB36" i="9"/>
  <c r="AQ36" i="9" s="1"/>
  <c r="AN21" i="9"/>
  <c r="AM12" i="9"/>
  <c r="AJ8" i="9"/>
  <c r="AP8" i="9"/>
  <c r="AR22" i="9"/>
  <c r="AO8" i="9"/>
  <c r="AK12" i="9"/>
  <c r="AR8" i="9"/>
  <c r="AB30" i="9"/>
  <c r="AN30" i="9" s="1"/>
  <c r="AR21" i="9"/>
  <c r="AQ12" i="9"/>
  <c r="AS8" i="9"/>
  <c r="AN22" i="9"/>
  <c r="AM22" i="9"/>
  <c r="AB29" i="9"/>
  <c r="AB16" i="9"/>
  <c r="AO12" i="9"/>
  <c r="AQ8" i="9"/>
  <c r="AC8" i="9" s="1" a="1"/>
  <c r="AC8" i="9" s="1"/>
  <c r="AO22" i="9"/>
  <c r="AM35" i="9"/>
  <c r="AQ35" i="9"/>
  <c r="AK35" i="9"/>
  <c r="AJ35" i="9"/>
  <c r="AS35" i="9"/>
  <c r="AR35" i="9"/>
  <c r="AO35" i="9"/>
  <c r="AN35" i="9"/>
  <c r="AL35" i="9"/>
  <c r="AP35" i="9"/>
  <c r="AN28" i="9"/>
  <c r="AK28" i="9"/>
  <c r="AS28" i="9"/>
  <c r="AJ28" i="9"/>
  <c r="AR28" i="9"/>
  <c r="AQ28" i="9"/>
  <c r="AO28" i="9"/>
  <c r="AM28" i="9"/>
  <c r="AL28" i="9"/>
  <c r="AP28" i="9"/>
  <c r="AL10" i="9"/>
  <c r="AS10" i="9"/>
  <c r="AK10" i="9"/>
  <c r="AR10" i="9"/>
  <c r="AJ10" i="9"/>
  <c r="AQ10" i="9"/>
  <c r="AC10" i="9" s="1" a="1"/>
  <c r="AC10" i="9" s="1"/>
  <c r="AN10" i="9"/>
  <c r="AM10" i="9"/>
  <c r="AP10" i="9"/>
  <c r="AO10" i="9"/>
  <c r="AQ31" i="9"/>
  <c r="AL31" i="9"/>
  <c r="AP31" i="9"/>
  <c r="AO31" i="9"/>
  <c r="AN31" i="9"/>
  <c r="AJ31" i="9"/>
  <c r="AS31" i="9"/>
  <c r="AR31" i="9"/>
  <c r="AM31" i="9"/>
  <c r="AK31" i="9"/>
  <c r="AS23" i="9"/>
  <c r="AK23" i="9"/>
  <c r="AP23" i="9"/>
  <c r="AO23" i="9"/>
  <c r="AS15" i="9"/>
  <c r="AK15" i="9"/>
  <c r="AM15" i="9"/>
  <c r="AL15" i="9"/>
  <c r="AQ15" i="9"/>
  <c r="AP15" i="9"/>
  <c r="AJ15" i="9"/>
  <c r="AR15" i="9"/>
  <c r="AO15" i="9"/>
  <c r="AN15" i="9"/>
  <c r="AR38" i="9"/>
  <c r="AJ38" i="9"/>
  <c r="AL38" i="9"/>
  <c r="AM38" i="9"/>
  <c r="AK38" i="9"/>
  <c r="AS38" i="9"/>
  <c r="AP38" i="9"/>
  <c r="AO38" i="9"/>
  <c r="AN38" i="9"/>
  <c r="AQ38" i="9"/>
  <c r="AO33" i="9"/>
  <c r="AN33" i="9"/>
  <c r="AM33" i="9"/>
  <c r="AL33" i="9"/>
  <c r="AK33" i="9"/>
  <c r="AS33" i="9"/>
  <c r="AR33" i="9"/>
  <c r="AQ33" i="9"/>
  <c r="AP33" i="9"/>
  <c r="AJ33" i="9"/>
  <c r="AP32" i="9"/>
  <c r="AM32" i="9"/>
  <c r="AJ32" i="9"/>
  <c r="AS32" i="9"/>
  <c r="AR32" i="9"/>
  <c r="AQ32" i="9"/>
  <c r="AN32" i="9"/>
  <c r="AL32" i="9"/>
  <c r="AK32" i="9"/>
  <c r="AO32" i="9"/>
  <c r="AP18" i="9"/>
  <c r="AQ18" i="9"/>
  <c r="AO18" i="9"/>
  <c r="AK18" i="9"/>
  <c r="AN18" i="9"/>
  <c r="AL18" i="9"/>
  <c r="AS18" i="9"/>
  <c r="AJ18" i="9"/>
  <c r="AR18" i="9"/>
  <c r="AM18" i="9"/>
  <c r="AN9" i="9"/>
  <c r="AK9" i="9"/>
  <c r="AQ9" i="9"/>
  <c r="AC9" i="9" s="1" a="1"/>
  <c r="AC9" i="9" s="1"/>
  <c r="AM9" i="9"/>
  <c r="AJ9" i="9"/>
  <c r="AL9" i="9"/>
  <c r="AP9" i="9"/>
  <c r="AO9" i="9"/>
  <c r="AS9" i="9"/>
  <c r="AR9" i="9"/>
  <c r="AL30" i="9"/>
  <c r="AS30" i="9"/>
  <c r="AM30" i="9"/>
  <c r="AQ30" i="9"/>
  <c r="AP30" i="9"/>
  <c r="AO30" i="9"/>
  <c r="AJ30" i="9"/>
  <c r="AR24" i="9"/>
  <c r="AJ24" i="9"/>
  <c r="AO24" i="9"/>
  <c r="AN24" i="9"/>
  <c r="AS24" i="9"/>
  <c r="AM24" i="9"/>
  <c r="AQ24" i="9"/>
  <c r="AP24" i="9"/>
  <c r="AL24" i="9"/>
  <c r="AK24" i="9"/>
  <c r="AQ17" i="9"/>
  <c r="AO17" i="9"/>
  <c r="AK17" i="9"/>
  <c r="AS17" i="9"/>
  <c r="AN17" i="9"/>
  <c r="AM17" i="9"/>
  <c r="AJ17" i="9"/>
  <c r="AR17" i="9"/>
  <c r="AP17" i="9"/>
  <c r="AL17" i="9"/>
  <c r="AP26" i="9"/>
  <c r="AR26" i="9"/>
  <c r="AQ26" i="9"/>
  <c r="AM26" i="9"/>
  <c r="AO26" i="9"/>
  <c r="AL26" i="9"/>
  <c r="AK26" i="9"/>
  <c r="AS26" i="9"/>
  <c r="AJ26" i="9"/>
  <c r="AN26" i="9"/>
  <c r="AL14" i="9"/>
  <c r="AS14" i="9"/>
  <c r="AK14" i="9"/>
  <c r="AQ14" i="9"/>
  <c r="AC14" i="9" s="1" a="1"/>
  <c r="AC14" i="9" s="1"/>
  <c r="AR14" i="9"/>
  <c r="AJ14" i="9"/>
  <c r="AP14" i="9"/>
  <c r="AN14" i="9"/>
  <c r="AM14" i="9"/>
  <c r="AO14" i="9"/>
  <c r="AR36" i="9"/>
  <c r="AN36" i="9"/>
  <c r="AM36" i="9"/>
  <c r="AS36" i="9"/>
  <c r="AO19" i="9"/>
  <c r="AR19" i="9"/>
  <c r="AM19" i="9"/>
  <c r="AQ19" i="9"/>
  <c r="AL19" i="9"/>
  <c r="AP19" i="9"/>
  <c r="AN19" i="9"/>
  <c r="AK19" i="9"/>
  <c r="AS19" i="9"/>
  <c r="AJ19" i="9"/>
  <c r="AS37" i="9"/>
  <c r="AK37" i="9"/>
  <c r="AJ37" i="9"/>
  <c r="AR37" i="9"/>
  <c r="AQ37" i="9"/>
  <c r="AP37" i="9"/>
  <c r="AO37" i="9"/>
  <c r="AM37" i="9"/>
  <c r="AL37" i="9"/>
  <c r="AN37" i="9"/>
  <c r="AR11" i="9"/>
  <c r="AJ11" i="9"/>
  <c r="AQ11" i="9"/>
  <c r="AC11" i="9" s="1" a="1"/>
  <c r="AC11" i="9" s="1"/>
  <c r="AO11" i="9"/>
  <c r="AL11" i="9"/>
  <c r="AP11" i="9"/>
  <c r="AN11" i="9"/>
  <c r="AS11" i="9"/>
  <c r="AK11" i="9"/>
  <c r="AM11" i="9"/>
  <c r="AN13" i="9"/>
  <c r="AM13" i="9"/>
  <c r="AL13" i="9"/>
  <c r="AS13" i="9"/>
  <c r="AR13" i="9"/>
  <c r="AJ13" i="9"/>
  <c r="AP13" i="9"/>
  <c r="AO13" i="9"/>
  <c r="AK13" i="9"/>
  <c r="AQ13" i="9"/>
  <c r="AC13" i="9" s="1" a="1"/>
  <c r="AC13" i="9" s="1"/>
  <c r="AN34" i="9"/>
  <c r="AP34" i="9"/>
  <c r="AR34" i="9"/>
  <c r="AQ34" i="9"/>
  <c r="AO34" i="9"/>
  <c r="AK34" i="9"/>
  <c r="AJ34" i="9"/>
  <c r="AS34" i="9"/>
  <c r="AM34" i="9"/>
  <c r="AL34" i="9"/>
  <c r="AQ25" i="9"/>
  <c r="AP25" i="9"/>
  <c r="AO25" i="9"/>
  <c r="AL25" i="9"/>
  <c r="AN25" i="9"/>
  <c r="AK25" i="9"/>
  <c r="AS25" i="9"/>
  <c r="AJ25" i="9"/>
  <c r="AR25" i="9"/>
  <c r="AM25" i="9"/>
  <c r="AR7" i="9"/>
  <c r="AJ7" i="9"/>
  <c r="AM7" i="9"/>
  <c r="AQ7" i="9"/>
  <c r="AN7" i="9"/>
  <c r="AP7" i="9"/>
  <c r="AO7" i="9"/>
  <c r="AC7" i="9" s="1" a="1"/>
  <c r="AC7" i="9" s="1"/>
  <c r="AL7" i="9"/>
  <c r="AS7" i="9"/>
  <c r="AK7" i="9"/>
  <c r="AB180" i="3"/>
  <c r="AM180" i="3" s="1"/>
  <c r="AB153" i="3"/>
  <c r="AN153" i="3" s="1"/>
  <c r="AB111" i="3"/>
  <c r="AB110" i="3"/>
  <c r="AS110" i="3" s="1"/>
  <c r="AB149" i="3"/>
  <c r="AQ149" i="3" s="1"/>
  <c r="AB165" i="3"/>
  <c r="AB208" i="3"/>
  <c r="AJ208" i="3" s="1"/>
  <c r="AB98" i="3"/>
  <c r="AQ98" i="3" s="1"/>
  <c r="AB226" i="3"/>
  <c r="AL226" i="3" s="1"/>
  <c r="AB170" i="3"/>
  <c r="AQ170" i="3" s="1"/>
  <c r="AB219" i="3"/>
  <c r="AM219" i="3" s="1"/>
  <c r="AB18" i="3"/>
  <c r="AM18" i="3" s="1"/>
  <c r="AB204" i="3"/>
  <c r="AN204" i="3" s="1"/>
  <c r="AB197" i="3"/>
  <c r="AB47" i="3"/>
  <c r="AS47" i="3" s="1"/>
  <c r="AB100" i="3"/>
  <c r="AO100" i="3" s="1"/>
  <c r="AB142" i="3"/>
  <c r="AJ142" i="3" s="1"/>
  <c r="AB206" i="3"/>
  <c r="AK206" i="3" s="1"/>
  <c r="AB229" i="3"/>
  <c r="AM229" i="3" s="1"/>
  <c r="AB87" i="3"/>
  <c r="AP87" i="3" s="1"/>
  <c r="AB233" i="3"/>
  <c r="AB253" i="3"/>
  <c r="AR253" i="3" s="1"/>
  <c r="AB66" i="3"/>
  <c r="AM66" i="3" s="1"/>
  <c r="AB89" i="3"/>
  <c r="AJ89" i="3" s="1"/>
  <c r="AB171" i="3"/>
  <c r="AM171" i="3" s="1"/>
  <c r="AB104" i="3"/>
  <c r="AQ104" i="3" s="1"/>
  <c r="AB189" i="3"/>
  <c r="AB120" i="3"/>
  <c r="AJ120" i="3" s="1"/>
  <c r="AB116" i="3"/>
  <c r="AO116" i="3" s="1"/>
  <c r="AB166" i="3"/>
  <c r="AK166" i="3" s="1"/>
  <c r="AB59" i="3"/>
  <c r="AR59" i="3" s="1"/>
  <c r="AB48" i="3"/>
  <c r="AK48" i="3" s="1"/>
  <c r="AB115" i="3"/>
  <c r="AN115" i="3" s="1"/>
  <c r="AB107" i="3"/>
  <c r="AB200" i="3"/>
  <c r="AM200" i="3" s="1"/>
  <c r="AB205" i="3"/>
  <c r="AQ205" i="3" s="1"/>
  <c r="AB103" i="3"/>
  <c r="AM103" i="3" s="1"/>
  <c r="AB119" i="3"/>
  <c r="AO119" i="3" s="1"/>
  <c r="AB135" i="3"/>
  <c r="AO135" i="3" s="1"/>
  <c r="AK180" i="3"/>
  <c r="AB228" i="3"/>
  <c r="AQ228" i="3" s="1"/>
  <c r="AB123" i="3"/>
  <c r="AJ123" i="3" s="1"/>
  <c r="AB92" i="3"/>
  <c r="AO92" i="3" s="1"/>
  <c r="AB74" i="3"/>
  <c r="AQ74" i="3" s="1"/>
  <c r="AB190" i="3"/>
  <c r="AK190" i="3" s="1"/>
  <c r="AB71" i="3"/>
  <c r="AR71" i="3" s="1"/>
  <c r="AB174" i="3"/>
  <c r="AQ174" i="3" s="1"/>
  <c r="AB211" i="3"/>
  <c r="AP211" i="3" s="1"/>
  <c r="AB225" i="3"/>
  <c r="AP225" i="3" s="1"/>
  <c r="AB79" i="3"/>
  <c r="AR79" i="3" s="1"/>
  <c r="AB162" i="3"/>
  <c r="AJ162" i="3" s="1"/>
  <c r="AB94" i="3"/>
  <c r="AN94" i="3" s="1"/>
  <c r="AB121" i="3"/>
  <c r="AP121" i="3" s="1"/>
  <c r="AB124" i="3"/>
  <c r="AL124" i="3" s="1"/>
  <c r="AB95" i="3"/>
  <c r="AN95" i="3" s="1"/>
  <c r="AB194" i="3"/>
  <c r="AK194" i="3" s="1"/>
  <c r="AB222" i="3"/>
  <c r="AK222" i="3" s="1"/>
  <c r="AB209" i="3"/>
  <c r="AQ209" i="3" s="1"/>
  <c r="AB90" i="3"/>
  <c r="AR90" i="3" s="1"/>
  <c r="AB99" i="3"/>
  <c r="AM99" i="3" s="1"/>
  <c r="AB91" i="3"/>
  <c r="AR91" i="3" s="1"/>
  <c r="AB216" i="3"/>
  <c r="AL216" i="3" s="1"/>
  <c r="AB76" i="3"/>
  <c r="AM76" i="3" s="1"/>
  <c r="AB199" i="3"/>
  <c r="AJ199" i="3" s="1"/>
  <c r="AB161" i="3"/>
  <c r="AR161" i="3" s="1"/>
  <c r="AL221" i="3"/>
  <c r="AB230" i="3"/>
  <c r="AR230" i="3" s="1"/>
  <c r="AB236" i="3"/>
  <c r="AS236" i="3" s="1"/>
  <c r="AB130" i="3"/>
  <c r="AJ130" i="3" s="1"/>
  <c r="AB191" i="3"/>
  <c r="AM191" i="3" s="1"/>
  <c r="AB157" i="3"/>
  <c r="AR157" i="3" s="1"/>
  <c r="AB82" i="3"/>
  <c r="AM82" i="3" s="1"/>
  <c r="AB227" i="3"/>
  <c r="AP227" i="3" s="1"/>
  <c r="AB21" i="3"/>
  <c r="AR21" i="3" s="1"/>
  <c r="AB20" i="3"/>
  <c r="AM20" i="3" s="1"/>
  <c r="AB31" i="3"/>
  <c r="AK31" i="3" s="1"/>
  <c r="AB16" i="3"/>
  <c r="AP16" i="3" s="1"/>
  <c r="AB27" i="3"/>
  <c r="AP27" i="3" s="1"/>
  <c r="AB37" i="3"/>
  <c r="AQ37" i="3" s="1"/>
  <c r="AB34" i="3"/>
  <c r="AR34" i="3" s="1"/>
  <c r="AB19" i="3"/>
  <c r="AS19" i="3" s="1"/>
  <c r="AB24" i="3"/>
  <c r="AM24" i="3" s="1"/>
  <c r="AB146" i="3"/>
  <c r="AB85" i="3"/>
  <c r="AP85" i="3" s="1"/>
  <c r="AB77" i="3"/>
  <c r="AQ77" i="3" s="1"/>
  <c r="AB214" i="3"/>
  <c r="AN214" i="3" s="1"/>
  <c r="AB223" i="3"/>
  <c r="AS223" i="3" s="1"/>
  <c r="AB126" i="3"/>
  <c r="AL126" i="3" s="1"/>
  <c r="AB198" i="3"/>
  <c r="AM198" i="3" s="1"/>
  <c r="AB244" i="3"/>
  <c r="AP244" i="3" s="1"/>
  <c r="AB201" i="3"/>
  <c r="AB106" i="3"/>
  <c r="AM106" i="3" s="1"/>
  <c r="AB217" i="3"/>
  <c r="AQ217" i="3" s="1"/>
  <c r="AB64" i="3"/>
  <c r="AR64" i="3" s="1"/>
  <c r="AB212" i="3"/>
  <c r="AR212" i="3" s="1"/>
  <c r="AB251" i="3"/>
  <c r="AL251" i="3" s="1"/>
  <c r="AB128" i="3"/>
  <c r="AR128" i="3" s="1"/>
  <c r="AB50" i="3"/>
  <c r="AB245" i="3"/>
  <c r="AP245" i="3" s="1"/>
  <c r="AB234" i="3"/>
  <c r="AJ234" i="3" s="1"/>
  <c r="AB207" i="3"/>
  <c r="AQ207" i="3" s="1"/>
  <c r="AB40" i="3"/>
  <c r="AJ40" i="3" s="1"/>
  <c r="AB147" i="3"/>
  <c r="AJ147" i="3" s="1"/>
  <c r="AB215" i="3"/>
  <c r="AL215" i="3" s="1"/>
  <c r="AB224" i="3"/>
  <c r="AP224" i="3" s="1"/>
  <c r="AB213" i="3"/>
  <c r="AO213" i="3" s="1"/>
  <c r="AB177" i="3"/>
  <c r="AB184" i="3"/>
  <c r="AN184" i="3" s="1"/>
  <c r="AB42" i="3"/>
  <c r="AQ42" i="3" s="1"/>
  <c r="AB220" i="3"/>
  <c r="AR220" i="3" s="1"/>
  <c r="AB247" i="3"/>
  <c r="AP247" i="3" s="1"/>
  <c r="AB113" i="3"/>
  <c r="AN113" i="3" s="1"/>
  <c r="AB36" i="3"/>
  <c r="AJ36" i="3" s="1"/>
  <c r="AB67" i="3"/>
  <c r="AS67" i="3" s="1"/>
  <c r="AB117" i="3"/>
  <c r="AQ117" i="3" s="1"/>
  <c r="AB168" i="3"/>
  <c r="AL168" i="3" s="1"/>
  <c r="AB60" i="3"/>
  <c r="AP60" i="3" s="1"/>
  <c r="AB14" i="3"/>
  <c r="AJ14" i="3" s="1"/>
  <c r="AB141" i="3"/>
  <c r="AO141" i="3" s="1"/>
  <c r="AB53" i="3"/>
  <c r="AP53" i="3" s="1"/>
  <c r="AB29" i="3"/>
  <c r="AP29" i="3" s="1"/>
  <c r="AB173" i="3"/>
  <c r="AB246" i="3"/>
  <c r="AM246" i="3" s="1"/>
  <c r="AB139" i="3"/>
  <c r="AK139" i="3" s="1"/>
  <c r="AB179" i="3"/>
  <c r="AQ179" i="3" s="1"/>
  <c r="AB55" i="3"/>
  <c r="AL55" i="3" s="1"/>
  <c r="AB33" i="3"/>
  <c r="AL33" i="3" s="1"/>
  <c r="AB118" i="3"/>
  <c r="AR118" i="3" s="1"/>
  <c r="AB129" i="3"/>
  <c r="AM129" i="3" s="1"/>
  <c r="AB61" i="3"/>
  <c r="AO61" i="3" s="1"/>
  <c r="AB235" i="3"/>
  <c r="AM235" i="3" s="1"/>
  <c r="AB43" i="3"/>
  <c r="AK43" i="3" s="1"/>
  <c r="AB83" i="3"/>
  <c r="AJ83" i="3" s="1"/>
  <c r="AB58" i="3"/>
  <c r="AJ58" i="3" s="1"/>
  <c r="AB109" i="3"/>
  <c r="AR109" i="3" s="1"/>
  <c r="AB238" i="3"/>
  <c r="AO238" i="3" s="1"/>
  <c r="AB163" i="3"/>
  <c r="AJ163" i="3" s="1"/>
  <c r="AB192" i="3"/>
  <c r="AR192" i="3" s="1"/>
  <c r="AB131" i="3"/>
  <c r="AQ131" i="3" s="1"/>
  <c r="AB28" i="3"/>
  <c r="AM28" i="3" s="1"/>
  <c r="AB241" i="3"/>
  <c r="AL241" i="3" s="1"/>
  <c r="AB202" i="3"/>
  <c r="AP202" i="3" s="1"/>
  <c r="AB231" i="3"/>
  <c r="AQ231" i="3" s="1"/>
  <c r="AB72" i="3"/>
  <c r="AM72" i="3" s="1"/>
  <c r="AB84" i="3"/>
  <c r="AJ84" i="3" s="1"/>
  <c r="AB160" i="3"/>
  <c r="AQ160" i="3" s="1"/>
  <c r="AR180" i="3"/>
  <c r="AO18" i="3"/>
  <c r="AB181" i="3"/>
  <c r="AQ181" i="3" s="1"/>
  <c r="AB256" i="3"/>
  <c r="AB138" i="3"/>
  <c r="AO138" i="3" s="1"/>
  <c r="AB32" i="3"/>
  <c r="AO32" i="3" s="1"/>
  <c r="AB56" i="3"/>
  <c r="AQ56" i="3" s="1"/>
  <c r="AB156" i="3"/>
  <c r="AP156" i="3" s="1"/>
  <c r="AB26" i="3"/>
  <c r="AN26" i="3" s="1"/>
  <c r="AB150" i="3"/>
  <c r="AL150" i="3" s="1"/>
  <c r="AB188" i="3"/>
  <c r="AQ188" i="3" s="1"/>
  <c r="AB114" i="3"/>
  <c r="AR114" i="3" s="1"/>
  <c r="AB9" i="3"/>
  <c r="AL9" i="3" s="1"/>
  <c r="AB96" i="3"/>
  <c r="AO96" i="3" s="1"/>
  <c r="AB39" i="3"/>
  <c r="AO39" i="3" s="1"/>
  <c r="AB49" i="3"/>
  <c r="AO49" i="3" s="1"/>
  <c r="AB169" i="3"/>
  <c r="AN169" i="3" s="1"/>
  <c r="AB13" i="3"/>
  <c r="AL13" i="3" s="1"/>
  <c r="AB68" i="3"/>
  <c r="AR68" i="3" s="1"/>
  <c r="AB167" i="3"/>
  <c r="AS167" i="3" s="1"/>
  <c r="AB249" i="3"/>
  <c r="AS249" i="3" s="1"/>
  <c r="AQ18" i="3"/>
  <c r="AB41" i="3"/>
  <c r="AN41" i="3" s="1"/>
  <c r="AB101" i="3"/>
  <c r="AK101" i="3" s="1"/>
  <c r="AB78" i="3"/>
  <c r="AN78" i="3" s="1"/>
  <c r="AB136" i="3"/>
  <c r="AM136" i="3" s="1"/>
  <c r="AB143" i="3"/>
  <c r="AR143" i="3" s="1"/>
  <c r="AB159" i="3"/>
  <c r="AS159" i="3" s="1"/>
  <c r="AB203" i="3"/>
  <c r="AL203" i="3" s="1"/>
  <c r="AB254" i="3"/>
  <c r="AJ254" i="3" s="1"/>
  <c r="AB242" i="3"/>
  <c r="AM242" i="3" s="1"/>
  <c r="AB23" i="3"/>
  <c r="AR23" i="3" s="1"/>
  <c r="AB108" i="3"/>
  <c r="AS108" i="3" s="1"/>
  <c r="AB45" i="3"/>
  <c r="AS45" i="3" s="1"/>
  <c r="AB52" i="3"/>
  <c r="AQ52" i="3" s="1"/>
  <c r="AB73" i="3"/>
  <c r="AP73" i="3" s="1"/>
  <c r="AB152" i="3"/>
  <c r="AK152" i="3" s="1"/>
  <c r="AB15" i="3"/>
  <c r="AR15" i="3" s="1"/>
  <c r="AB134" i="3"/>
  <c r="AO134" i="3" s="1"/>
  <c r="AB69" i="3"/>
  <c r="AR69" i="3" s="1"/>
  <c r="AB81" i="3"/>
  <c r="AM81" i="3" s="1"/>
  <c r="AO142" i="3"/>
  <c r="AB122" i="3"/>
  <c r="AN122" i="3" s="1"/>
  <c r="AB70" i="3"/>
  <c r="AM70" i="3" s="1"/>
  <c r="AB86" i="3"/>
  <c r="AS86" i="3" s="1"/>
  <c r="AB154" i="3"/>
  <c r="AN154" i="3" s="1"/>
  <c r="AK229" i="3"/>
  <c r="AL229" i="3"/>
  <c r="AB196" i="3"/>
  <c r="AR196" i="3" s="1"/>
  <c r="AB183" i="3"/>
  <c r="AO183" i="3" s="1"/>
  <c r="AB250" i="3"/>
  <c r="AQ250" i="3" s="1"/>
  <c r="AB178" i="3"/>
  <c r="AJ178" i="3" s="1"/>
  <c r="AB54" i="3"/>
  <c r="AN54" i="3" s="1"/>
  <c r="AB75" i="3"/>
  <c r="AQ75" i="3" s="1"/>
  <c r="AB155" i="3"/>
  <c r="AO155" i="3" s="1"/>
  <c r="AB140" i="3"/>
  <c r="AJ140" i="3" s="1"/>
  <c r="AB158" i="3"/>
  <c r="AR158" i="3" s="1"/>
  <c r="AB93" i="3"/>
  <c r="AS93" i="3" s="1"/>
  <c r="AB193" i="3"/>
  <c r="AJ193" i="3" s="1"/>
  <c r="AB127" i="3"/>
  <c r="AK127" i="3" s="1"/>
  <c r="AB182" i="3"/>
  <c r="AK182" i="3" s="1"/>
  <c r="AB218" i="3"/>
  <c r="AR218" i="3" s="1"/>
  <c r="AL172" i="3"/>
  <c r="AJ172" i="3"/>
  <c r="AQ172" i="3"/>
  <c r="AP172" i="3"/>
  <c r="AM172" i="3"/>
  <c r="AK172" i="3"/>
  <c r="AS172" i="3"/>
  <c r="AB65" i="3"/>
  <c r="AO65" i="3" s="1"/>
  <c r="AB57" i="3"/>
  <c r="AQ57" i="3" s="1"/>
  <c r="AB210" i="3"/>
  <c r="AN210" i="3" s="1"/>
  <c r="AB175" i="3"/>
  <c r="AJ175" i="3" s="1"/>
  <c r="AB164" i="3"/>
  <c r="AL164" i="3" s="1"/>
  <c r="AB30" i="3"/>
  <c r="AS30" i="3" s="1"/>
  <c r="AB137" i="3"/>
  <c r="AK137" i="3" s="1"/>
  <c r="AN221" i="3"/>
  <c r="AN98" i="3"/>
  <c r="AB51" i="3"/>
  <c r="AN51" i="3" s="1"/>
  <c r="AB112" i="3"/>
  <c r="AO112" i="3" s="1"/>
  <c r="AB186" i="3"/>
  <c r="AJ186" i="3" s="1"/>
  <c r="AB38" i="3"/>
  <c r="AL38" i="3" s="1"/>
  <c r="AS98" i="3"/>
  <c r="AK221" i="3"/>
  <c r="AQ221" i="3"/>
  <c r="AB44" i="3"/>
  <c r="AM44" i="3" s="1"/>
  <c r="AB17" i="3"/>
  <c r="AJ17" i="3" s="1"/>
  <c r="AB239" i="3"/>
  <c r="AP239" i="3" s="1"/>
  <c r="AB62" i="3"/>
  <c r="AL62" i="3" s="1"/>
  <c r="AB144" i="3"/>
  <c r="AR144" i="3" s="1"/>
  <c r="AO221" i="3"/>
  <c r="AB22" i="3"/>
  <c r="AO22" i="3" s="1"/>
  <c r="AB10" i="3"/>
  <c r="AN10" i="3" s="1"/>
  <c r="AM142" i="3"/>
  <c r="AQ229" i="3"/>
  <c r="AK202" i="3"/>
  <c r="AB133" i="3"/>
  <c r="AP133" i="3" s="1"/>
  <c r="AB25" i="3"/>
  <c r="AL25" i="3" s="1"/>
  <c r="AB35" i="3"/>
  <c r="AM35" i="3" s="1"/>
  <c r="AB80" i="3"/>
  <c r="AO80" i="3" s="1"/>
  <c r="AJ18" i="3"/>
  <c r="AR198" i="3"/>
  <c r="AB252" i="3"/>
  <c r="AM252" i="3" s="1"/>
  <c r="AB176" i="3"/>
  <c r="AN176" i="3" s="1"/>
  <c r="AB255" i="3"/>
  <c r="AS255" i="3" s="1"/>
  <c r="AB248" i="3"/>
  <c r="AO248" i="3" s="1"/>
  <c r="AB148" i="3"/>
  <c r="AJ148" i="3" s="1"/>
  <c r="AB151" i="3"/>
  <c r="AJ151" i="3" s="1"/>
  <c r="AB97" i="3"/>
  <c r="AO97" i="3" s="1"/>
  <c r="AB125" i="3"/>
  <c r="AR125" i="3" s="1"/>
  <c r="AB185" i="3"/>
  <c r="AO185" i="3" s="1"/>
  <c r="AB88" i="3"/>
  <c r="AO88" i="3" s="1"/>
  <c r="AB240" i="3"/>
  <c r="AO240" i="3" s="1"/>
  <c r="AM123" i="3"/>
  <c r="AS253" i="3"/>
  <c r="AO253" i="3"/>
  <c r="AP108" i="3"/>
  <c r="AJ253" i="3"/>
  <c r="AN253" i="3"/>
  <c r="AB12" i="3"/>
  <c r="AK12" i="3" s="1"/>
  <c r="AB8" i="3"/>
  <c r="AL8" i="3" s="1"/>
  <c r="AB105" i="3"/>
  <c r="AM105" i="3" s="1"/>
  <c r="AN18" i="3"/>
  <c r="AM192" i="3"/>
  <c r="AO98" i="3"/>
  <c r="AR43" i="3"/>
  <c r="AB46" i="3"/>
  <c r="AN46" i="3" s="1"/>
  <c r="AM221" i="3"/>
  <c r="AP18" i="3"/>
  <c r="AP221" i="3"/>
  <c r="AB63" i="3"/>
  <c r="AK63" i="3" s="1"/>
  <c r="AB102" i="3"/>
  <c r="AL102" i="3" s="1"/>
  <c r="AS221" i="3"/>
  <c r="AS18" i="3"/>
  <c r="AJ98" i="3"/>
  <c r="AS43" i="3"/>
  <c r="AB132" i="3"/>
  <c r="AK132" i="3" s="1"/>
  <c r="AN172" i="3"/>
  <c r="AR172" i="3"/>
  <c r="AR221" i="3"/>
  <c r="AQ138" i="3"/>
  <c r="AB243" i="3"/>
  <c r="AQ243" i="3" s="1"/>
  <c r="AO172" i="3"/>
  <c r="AR229" i="3"/>
  <c r="AB232" i="3"/>
  <c r="AM232" i="3" s="1"/>
  <c r="AM56" i="3"/>
  <c r="AS138" i="3"/>
  <c r="AP138" i="3"/>
  <c r="AO111" i="3"/>
  <c r="AP111" i="3"/>
  <c r="AK111" i="3"/>
  <c r="AL111" i="3"/>
  <c r="AM111" i="3"/>
  <c r="AJ111" i="3"/>
  <c r="AN111" i="3"/>
  <c r="AQ111" i="3"/>
  <c r="AR111" i="3"/>
  <c r="AS111" i="3"/>
  <c r="AS99" i="3"/>
  <c r="AL99" i="3"/>
  <c r="AJ47" i="3"/>
  <c r="AR47" i="3"/>
  <c r="AP47" i="3"/>
  <c r="AM47" i="3"/>
  <c r="AN47" i="3"/>
  <c r="AQ71" i="3"/>
  <c r="AP71" i="3"/>
  <c r="AQ76" i="3"/>
  <c r="AJ76" i="3"/>
  <c r="AR76" i="3"/>
  <c r="AK117" i="3"/>
  <c r="AS117" i="3"/>
  <c r="AJ117" i="3"/>
  <c r="AM117" i="3"/>
  <c r="AL90" i="3"/>
  <c r="AM90" i="3"/>
  <c r="AS91" i="3"/>
  <c r="AJ91" i="3"/>
  <c r="AM91" i="3"/>
  <c r="AN91" i="3"/>
  <c r="AJ69" i="3"/>
  <c r="AM124" i="3"/>
  <c r="AK124" i="3"/>
  <c r="AS124" i="3"/>
  <c r="AQ124" i="3"/>
  <c r="AR124" i="3"/>
  <c r="AR162" i="3"/>
  <c r="AK162" i="3"/>
  <c r="AS162" i="3"/>
  <c r="AL162" i="3"/>
  <c r="AO208" i="3"/>
  <c r="AP208" i="3"/>
  <c r="AQ208" i="3"/>
  <c r="AM208" i="3"/>
  <c r="AR208" i="3"/>
  <c r="AS208" i="3"/>
  <c r="AJ166" i="3"/>
  <c r="AQ166" i="3"/>
  <c r="AM166" i="3"/>
  <c r="AO166" i="3"/>
  <c r="AK209" i="3"/>
  <c r="AP209" i="3"/>
  <c r="AR209" i="3"/>
  <c r="AN225" i="3"/>
  <c r="AO225" i="3"/>
  <c r="AJ225" i="3"/>
  <c r="AL128" i="3"/>
  <c r="AP68" i="3"/>
  <c r="AQ68" i="3"/>
  <c r="AJ68" i="3"/>
  <c r="AK68" i="3"/>
  <c r="AL68" i="3"/>
  <c r="AM68" i="3"/>
  <c r="AN68" i="3"/>
  <c r="AO68" i="3"/>
  <c r="AS68" i="3"/>
  <c r="AR190" i="3"/>
  <c r="AS190" i="3"/>
  <c r="AO190" i="3"/>
  <c r="AR184" i="3"/>
  <c r="AO184" i="3"/>
  <c r="AM184" i="3"/>
  <c r="AJ184" i="3"/>
  <c r="AL74" i="3"/>
  <c r="AM74" i="3"/>
  <c r="AN74" i="3"/>
  <c r="AO74" i="3"/>
  <c r="AS74" i="3"/>
  <c r="AO107" i="3"/>
  <c r="AP107" i="3"/>
  <c r="AQ107" i="3"/>
  <c r="AL107" i="3"/>
  <c r="AM107" i="3"/>
  <c r="AN107" i="3"/>
  <c r="AK107" i="3"/>
  <c r="AJ107" i="3"/>
  <c r="AR107" i="3"/>
  <c r="AS107" i="3"/>
  <c r="AQ110" i="3"/>
  <c r="AR110" i="3"/>
  <c r="AK110" i="3"/>
  <c r="AO110" i="3"/>
  <c r="AN168" i="3"/>
  <c r="AO168" i="3"/>
  <c r="AK168" i="3"/>
  <c r="AR168" i="3"/>
  <c r="AS168" i="3"/>
  <c r="AJ168" i="3"/>
  <c r="AQ139" i="3"/>
  <c r="AJ139" i="3"/>
  <c r="AR139" i="3"/>
  <c r="AS139" i="3"/>
  <c r="AN139" i="3"/>
  <c r="AP219" i="3"/>
  <c r="AL219" i="3"/>
  <c r="AP194" i="3"/>
  <c r="AQ194" i="3"/>
  <c r="AO194" i="3"/>
  <c r="AK245" i="3"/>
  <c r="AQ245" i="3"/>
  <c r="AL214" i="3"/>
  <c r="AM214" i="3"/>
  <c r="AJ214" i="3"/>
  <c r="AR214" i="3"/>
  <c r="AN140" i="3"/>
  <c r="AP140" i="3"/>
  <c r="AQ140" i="3"/>
  <c r="AK191" i="3"/>
  <c r="AL89" i="3"/>
  <c r="AM89" i="3"/>
  <c r="AN89" i="3"/>
  <c r="AO89" i="3"/>
  <c r="AQ24" i="3"/>
  <c r="AJ24" i="3"/>
  <c r="AR24" i="3"/>
  <c r="AO24" i="3"/>
  <c r="AO115" i="3"/>
  <c r="AR115" i="3"/>
  <c r="AS115" i="3"/>
  <c r="AP195" i="3"/>
  <c r="AO195" i="3"/>
  <c r="AQ195" i="3"/>
  <c r="AR195" i="3"/>
  <c r="AN195" i="3"/>
  <c r="AM195" i="3"/>
  <c r="AS195" i="3"/>
  <c r="AJ195" i="3"/>
  <c r="AK195" i="3"/>
  <c r="AL195" i="3"/>
  <c r="AN200" i="3"/>
  <c r="AL200" i="3"/>
  <c r="AR200" i="3"/>
  <c r="AO200" i="3"/>
  <c r="AP200" i="3"/>
  <c r="AQ247" i="3"/>
  <c r="AJ247" i="3"/>
  <c r="AQ211" i="3"/>
  <c r="AR211" i="3"/>
  <c r="AK211" i="3"/>
  <c r="AS211" i="3"/>
  <c r="AN211" i="3"/>
  <c r="AL199" i="3"/>
  <c r="AM199" i="3"/>
  <c r="AK199" i="3"/>
  <c r="AS199" i="3"/>
  <c r="AN20" i="3"/>
  <c r="AN223" i="3"/>
  <c r="AR66" i="3"/>
  <c r="AS66" i="3"/>
  <c r="AJ66" i="3"/>
  <c r="AK66" i="3"/>
  <c r="AN121" i="3"/>
  <c r="AO121" i="3"/>
  <c r="AM121" i="3"/>
  <c r="AQ121" i="3"/>
  <c r="AJ106" i="3"/>
  <c r="AR106" i="3"/>
  <c r="AS106" i="3"/>
  <c r="AL106" i="3"/>
  <c r="AP106" i="3"/>
  <c r="AO95" i="3"/>
  <c r="AM95" i="3"/>
  <c r="AN136" i="3"/>
  <c r="AO136" i="3"/>
  <c r="AS136" i="3"/>
  <c r="AJ136" i="3"/>
  <c r="AK136" i="3"/>
  <c r="AL136" i="3"/>
  <c r="AO120" i="3"/>
  <c r="AQ120" i="3"/>
  <c r="AN120" i="3"/>
  <c r="AS120" i="3"/>
  <c r="AP187" i="3"/>
  <c r="AM187" i="3"/>
  <c r="AN187" i="3"/>
  <c r="AO187" i="3"/>
  <c r="AL187" i="3"/>
  <c r="AJ187" i="3"/>
  <c r="AK187" i="3"/>
  <c r="AQ187" i="3"/>
  <c r="AR187" i="3"/>
  <c r="AS187" i="3"/>
  <c r="AK227" i="3"/>
  <c r="AN227" i="3"/>
  <c r="AM96" i="3"/>
  <c r="AS96" i="3"/>
  <c r="AL82" i="3"/>
  <c r="AK82" i="3"/>
  <c r="AN82" i="3"/>
  <c r="AO163" i="3"/>
  <c r="AP135" i="3"/>
  <c r="AQ135" i="3"/>
  <c r="AJ135" i="3"/>
  <c r="AR135" i="3"/>
  <c r="AK135" i="3"/>
  <c r="AL135" i="3"/>
  <c r="AM135" i="3"/>
  <c r="AN135" i="3"/>
  <c r="AS135" i="3"/>
  <c r="AK85" i="3"/>
  <c r="AS85" i="3"/>
  <c r="AL85" i="3"/>
  <c r="AM85" i="3"/>
  <c r="AO85" i="3"/>
  <c r="AQ85" i="3"/>
  <c r="AN85" i="3"/>
  <c r="AR85" i="3"/>
  <c r="AJ85" i="3"/>
  <c r="AQ171" i="3"/>
  <c r="AJ171" i="3"/>
  <c r="AR171" i="3"/>
  <c r="AL171" i="3"/>
  <c r="AO171" i="3"/>
  <c r="AM238" i="3"/>
  <c r="AR238" i="3"/>
  <c r="AS228" i="3"/>
  <c r="AJ228" i="3"/>
  <c r="AL189" i="3"/>
  <c r="AK189" i="3"/>
  <c r="AM189" i="3"/>
  <c r="AN189" i="3"/>
  <c r="AJ189" i="3"/>
  <c r="AS189" i="3"/>
  <c r="AR189" i="3"/>
  <c r="AO189" i="3"/>
  <c r="AP189" i="3"/>
  <c r="AQ189" i="3"/>
  <c r="AM237" i="3"/>
  <c r="AN237" i="3"/>
  <c r="AO237" i="3"/>
  <c r="AL237" i="3"/>
  <c r="AS237" i="3"/>
  <c r="AJ237" i="3"/>
  <c r="AK237" i="3"/>
  <c r="AP237" i="3"/>
  <c r="AQ237" i="3"/>
  <c r="AR237" i="3"/>
  <c r="AL201" i="3"/>
  <c r="AJ201" i="3"/>
  <c r="AS201" i="3"/>
  <c r="AK201" i="3"/>
  <c r="AM201" i="3"/>
  <c r="AR201" i="3"/>
  <c r="AN201" i="3"/>
  <c r="AO201" i="3"/>
  <c r="AP201" i="3"/>
  <c r="AQ201" i="3"/>
  <c r="AM92" i="3"/>
  <c r="AS92" i="3"/>
  <c r="AL92" i="3"/>
  <c r="AP92" i="3"/>
  <c r="AQ92" i="3"/>
  <c r="AN104" i="3"/>
  <c r="AO104" i="3"/>
  <c r="AJ104" i="3"/>
  <c r="AL104" i="3"/>
  <c r="AN21" i="3"/>
  <c r="AO21" i="3"/>
  <c r="AP21" i="3"/>
  <c r="AJ21" i="3"/>
  <c r="AK21" i="3"/>
  <c r="AL21" i="3"/>
  <c r="AM100" i="3"/>
  <c r="AN100" i="3"/>
  <c r="AQ100" i="3"/>
  <c r="AJ100" i="3"/>
  <c r="AK100" i="3"/>
  <c r="AL100" i="3"/>
  <c r="AP100" i="3"/>
  <c r="AK141" i="3"/>
  <c r="AP141" i="3"/>
  <c r="AQ141" i="3"/>
  <c r="AJ149" i="3"/>
  <c r="AK149" i="3"/>
  <c r="AP149" i="3"/>
  <c r="AJ28" i="3"/>
  <c r="AR28" i="3"/>
  <c r="AO28" i="3"/>
  <c r="AO103" i="3"/>
  <c r="AP103" i="3"/>
  <c r="AQ103" i="3"/>
  <c r="AL103" i="3"/>
  <c r="AS103" i="3"/>
  <c r="AJ103" i="3"/>
  <c r="AK103" i="3"/>
  <c r="AJ146" i="3"/>
  <c r="AR146" i="3"/>
  <c r="AK146" i="3"/>
  <c r="AS146" i="3"/>
  <c r="AL146" i="3"/>
  <c r="AN146" i="3"/>
  <c r="AO146" i="3"/>
  <c r="AP146" i="3"/>
  <c r="AQ146" i="3"/>
  <c r="AM146" i="3"/>
  <c r="AL129" i="3"/>
  <c r="AN129" i="3"/>
  <c r="AK129" i="3"/>
  <c r="AP129" i="3"/>
  <c r="AQ129" i="3"/>
  <c r="AM83" i="3"/>
  <c r="AN83" i="3"/>
  <c r="AO216" i="3"/>
  <c r="AP216" i="3"/>
  <c r="AQ216" i="3"/>
  <c r="AN216" i="3"/>
  <c r="AJ216" i="3"/>
  <c r="AK216" i="3"/>
  <c r="AM216" i="3"/>
  <c r="AR216" i="3"/>
  <c r="AS216" i="3"/>
  <c r="AS226" i="3"/>
  <c r="AQ226" i="3"/>
  <c r="AN226" i="3"/>
  <c r="AP226" i="3"/>
  <c r="AJ101" i="3"/>
  <c r="AR119" i="3"/>
  <c r="AN119" i="3"/>
  <c r="AS119" i="3"/>
  <c r="AJ119" i="3"/>
  <c r="AK119" i="3"/>
  <c r="AM153" i="3"/>
  <c r="AO153" i="3"/>
  <c r="AP153" i="3"/>
  <c r="AR153" i="3"/>
  <c r="AL173" i="3"/>
  <c r="AM173" i="3"/>
  <c r="AN173" i="3"/>
  <c r="AK173" i="3"/>
  <c r="AO173" i="3"/>
  <c r="AP173" i="3"/>
  <c r="AJ173" i="3"/>
  <c r="AQ173" i="3"/>
  <c r="AR173" i="3"/>
  <c r="AS173" i="3"/>
  <c r="AP143" i="3"/>
  <c r="AJ143" i="3"/>
  <c r="AS143" i="3"/>
  <c r="AK143" i="3"/>
  <c r="AL143" i="3"/>
  <c r="AN143" i="3"/>
  <c r="AO143" i="3"/>
  <c r="AJ93" i="3"/>
  <c r="AN93" i="3"/>
  <c r="AL181" i="3"/>
  <c r="AR181" i="3"/>
  <c r="AS181" i="3"/>
  <c r="AO181" i="3"/>
  <c r="AP181" i="3"/>
  <c r="AM241" i="3"/>
  <c r="AN241" i="3"/>
  <c r="AO241" i="3"/>
  <c r="AK230" i="3"/>
  <c r="AS230" i="3"/>
  <c r="AL230" i="3"/>
  <c r="AM230" i="3"/>
  <c r="AP230" i="3"/>
  <c r="AQ230" i="3"/>
  <c r="AO204" i="3"/>
  <c r="AP204" i="3"/>
  <c r="AQ204" i="3"/>
  <c r="AM204" i="3"/>
  <c r="AR204" i="3"/>
  <c r="AS204" i="3"/>
  <c r="AJ204" i="3"/>
  <c r="AK204" i="3"/>
  <c r="AL204" i="3"/>
  <c r="AM222" i="3"/>
  <c r="AJ222" i="3"/>
  <c r="AN222" i="3"/>
  <c r="AJ207" i="3"/>
  <c r="AR207" i="3"/>
  <c r="AK207" i="3"/>
  <c r="AS207" i="3"/>
  <c r="AM217" i="3"/>
  <c r="AN217" i="3"/>
  <c r="AO217" i="3"/>
  <c r="AL217" i="3"/>
  <c r="AJ217" i="3"/>
  <c r="AL50" i="3"/>
  <c r="AM50" i="3"/>
  <c r="AN50" i="3"/>
  <c r="AJ50" i="3"/>
  <c r="AK50" i="3"/>
  <c r="AO50" i="3"/>
  <c r="AR50" i="3"/>
  <c r="AS50" i="3"/>
  <c r="AQ50" i="3"/>
  <c r="AP50" i="3"/>
  <c r="AK234" i="3"/>
  <c r="AS234" i="3"/>
  <c r="AM234" i="3"/>
  <c r="AO234" i="3"/>
  <c r="AP234" i="3"/>
  <c r="AL109" i="3"/>
  <c r="AQ109" i="3"/>
  <c r="AQ94" i="3"/>
  <c r="AJ94" i="3"/>
  <c r="AR94" i="3"/>
  <c r="AK94" i="3"/>
  <c r="AS94" i="3"/>
  <c r="AM94" i="3"/>
  <c r="AL94" i="3"/>
  <c r="AP40" i="3"/>
  <c r="AQ40" i="3"/>
  <c r="AS40" i="3"/>
  <c r="AM75" i="3"/>
  <c r="AS42" i="3"/>
  <c r="AK42" i="3"/>
  <c r="AJ42" i="3"/>
  <c r="AM64" i="3"/>
  <c r="AN64" i="3"/>
  <c r="AK64" i="3"/>
  <c r="AO64" i="3"/>
  <c r="AL39" i="3"/>
  <c r="AQ39" i="3"/>
  <c r="AN84" i="3"/>
  <c r="AO84" i="3"/>
  <c r="AK84" i="3"/>
  <c r="AL84" i="3"/>
  <c r="AS84" i="3"/>
  <c r="AL78" i="3"/>
  <c r="AP78" i="3"/>
  <c r="AJ78" i="3"/>
  <c r="AL177" i="3"/>
  <c r="AM177" i="3"/>
  <c r="AN177" i="3"/>
  <c r="AJ177" i="3"/>
  <c r="AK177" i="3"/>
  <c r="AO177" i="3"/>
  <c r="AP177" i="3"/>
  <c r="AQ177" i="3"/>
  <c r="AR177" i="3"/>
  <c r="AS177" i="3"/>
  <c r="AM178" i="3"/>
  <c r="AQ178" i="3"/>
  <c r="AL165" i="3"/>
  <c r="AM165" i="3"/>
  <c r="AN165" i="3"/>
  <c r="AP165" i="3"/>
  <c r="AQ165" i="3"/>
  <c r="AR165" i="3"/>
  <c r="AS165" i="3"/>
  <c r="AJ165" i="3"/>
  <c r="AK165" i="3"/>
  <c r="AO165" i="3"/>
  <c r="AQ114" i="3"/>
  <c r="AJ114" i="3"/>
  <c r="AO114" i="3"/>
  <c r="AL114" i="3"/>
  <c r="AP114" i="3"/>
  <c r="AS114" i="3"/>
  <c r="AL197" i="3"/>
  <c r="AN197" i="3"/>
  <c r="AO197" i="3"/>
  <c r="AP197" i="3"/>
  <c r="AM197" i="3"/>
  <c r="AK197" i="3"/>
  <c r="AQ197" i="3"/>
  <c r="AR197" i="3"/>
  <c r="AS197" i="3"/>
  <c r="AJ197" i="3"/>
  <c r="AO244" i="3"/>
  <c r="AS244" i="3"/>
  <c r="AJ244" i="3"/>
  <c r="AK244" i="3"/>
  <c r="AM233" i="3"/>
  <c r="AN233" i="3"/>
  <c r="AO233" i="3"/>
  <c r="AL233" i="3"/>
  <c r="AK233" i="3"/>
  <c r="AP233" i="3"/>
  <c r="AQ233" i="3"/>
  <c r="AR233" i="3"/>
  <c r="AS233" i="3"/>
  <c r="AJ233" i="3"/>
  <c r="AM206" i="3"/>
  <c r="AR206" i="3"/>
  <c r="AN206" i="3"/>
  <c r="AO206" i="3"/>
  <c r="AN248" i="3"/>
  <c r="AQ251" i="3"/>
  <c r="AJ251" i="3"/>
  <c r="AM251" i="3"/>
  <c r="AN251" i="3"/>
  <c r="AO251" i="3"/>
  <c r="AJ27" i="3"/>
  <c r="AR27" i="3"/>
  <c r="AS27" i="3"/>
  <c r="AP77" i="3"/>
  <c r="AJ77" i="3"/>
  <c r="AK77" i="3"/>
  <c r="AL77" i="3"/>
  <c r="AR215" i="3"/>
  <c r="AN215" i="3"/>
  <c r="AP183" i="3"/>
  <c r="AB145" i="3"/>
  <c r="AB11" i="3"/>
  <c r="AJ11" i="3" s="1"/>
  <c r="AM161" i="3" l="1"/>
  <c r="AL161" i="3"/>
  <c r="AO161" i="3"/>
  <c r="AN161" i="3"/>
  <c r="AR23" i="9"/>
  <c r="AL23" i="9"/>
  <c r="AM23" i="9"/>
  <c r="AJ23" i="9"/>
  <c r="AQ23" i="9"/>
  <c r="AJ36" i="9"/>
  <c r="AK30" i="9"/>
  <c r="AS245" i="3"/>
  <c r="AL245" i="3"/>
  <c r="AO245" i="3"/>
  <c r="AJ245" i="3"/>
  <c r="AR244" i="3"/>
  <c r="AM244" i="3"/>
  <c r="AN244" i="3"/>
  <c r="AL248" i="3"/>
  <c r="AQ244" i="3"/>
  <c r="AN245" i="3"/>
  <c r="AJ248" i="3"/>
  <c r="AL244" i="3"/>
  <c r="AR245" i="3"/>
  <c r="AM245" i="3"/>
  <c r="AL228" i="3"/>
  <c r="AP228" i="3"/>
  <c r="AQ224" i="3"/>
  <c r="AK225" i="3"/>
  <c r="AL234" i="3"/>
  <c r="AR222" i="3"/>
  <c r="AO226" i="3"/>
  <c r="AK226" i="3"/>
  <c r="AK228" i="3"/>
  <c r="AO228" i="3"/>
  <c r="AO227" i="3"/>
  <c r="AO224" i="3"/>
  <c r="AL225" i="3"/>
  <c r="AN234" i="3"/>
  <c r="AR226" i="3"/>
  <c r="AJ236" i="3"/>
  <c r="AS225" i="3"/>
  <c r="AM228" i="3"/>
  <c r="AJ227" i="3"/>
  <c r="AS224" i="3"/>
  <c r="AR236" i="3"/>
  <c r="AR225" i="3"/>
  <c r="AQ234" i="3"/>
  <c r="AJ226" i="3"/>
  <c r="AR234" i="3"/>
  <c r="AM226" i="3"/>
  <c r="AN228" i="3"/>
  <c r="AQ227" i="3"/>
  <c r="AJ224" i="3"/>
  <c r="AN236" i="3"/>
  <c r="AQ225" i="3"/>
  <c r="AO229" i="3"/>
  <c r="AR228" i="3"/>
  <c r="AR227" i="3"/>
  <c r="AM225" i="3"/>
  <c r="AO222" i="3"/>
  <c r="AN224" i="3"/>
  <c r="AQ236" i="3"/>
  <c r="AJ229" i="3"/>
  <c r="AS219" i="3"/>
  <c r="AK215" i="3"/>
  <c r="AJ206" i="3"/>
  <c r="AO211" i="3"/>
  <c r="AJ211" i="3"/>
  <c r="AK219" i="3"/>
  <c r="AL209" i="3"/>
  <c r="AK213" i="3"/>
  <c r="AM211" i="3"/>
  <c r="AO219" i="3"/>
  <c r="AJ219" i="3"/>
  <c r="AS213" i="3"/>
  <c r="AP205" i="3"/>
  <c r="AR219" i="3"/>
  <c r="AN205" i="3"/>
  <c r="AQ219" i="3"/>
  <c r="AJ215" i="3"/>
  <c r="AL206" i="3"/>
  <c r="AQ215" i="3"/>
  <c r="AQ206" i="3"/>
  <c r="AS206" i="3"/>
  <c r="AL211" i="3"/>
  <c r="AN219" i="3"/>
  <c r="AP206" i="3"/>
  <c r="AR191" i="3"/>
  <c r="AN199" i="3"/>
  <c r="AQ200" i="3"/>
  <c r="AK200" i="3"/>
  <c r="AL191" i="3"/>
  <c r="AS194" i="3"/>
  <c r="AS184" i="3"/>
  <c r="AN190" i="3"/>
  <c r="AJ196" i="3"/>
  <c r="AJ180" i="3"/>
  <c r="AQ199" i="3"/>
  <c r="AS200" i="3"/>
  <c r="AM194" i="3"/>
  <c r="AJ194" i="3"/>
  <c r="AQ184" i="3"/>
  <c r="AQ180" i="3"/>
  <c r="AS191" i="3"/>
  <c r="AP199" i="3"/>
  <c r="AR194" i="3"/>
  <c r="AJ200" i="3"/>
  <c r="AL184" i="3"/>
  <c r="AP180" i="3"/>
  <c r="AN180" i="3"/>
  <c r="AL180" i="3"/>
  <c r="AR199" i="3"/>
  <c r="AN194" i="3"/>
  <c r="AO180" i="3"/>
  <c r="AO199" i="3"/>
  <c r="AL194" i="3"/>
  <c r="AP184" i="3"/>
  <c r="AK184" i="3"/>
  <c r="AS180" i="3"/>
  <c r="AJ160" i="3"/>
  <c r="AJ170" i="3"/>
  <c r="AP170" i="3"/>
  <c r="AK171" i="3"/>
  <c r="AK161" i="3"/>
  <c r="AP168" i="3"/>
  <c r="AS160" i="3"/>
  <c r="AN170" i="3"/>
  <c r="AS171" i="3"/>
  <c r="AP171" i="3"/>
  <c r="AQ168" i="3"/>
  <c r="AL170" i="3"/>
  <c r="AS170" i="3"/>
  <c r="AM174" i="3"/>
  <c r="AM168" i="3"/>
  <c r="AO170" i="3"/>
  <c r="AR170" i="3"/>
  <c r="AR174" i="3"/>
  <c r="AM157" i="3"/>
  <c r="AM169" i="3"/>
  <c r="AN171" i="3"/>
  <c r="AL169" i="3"/>
  <c r="AP161" i="3"/>
  <c r="AM170" i="3"/>
  <c r="AN157" i="3"/>
  <c r="AJ157" i="3"/>
  <c r="AP157" i="3"/>
  <c r="AQ153" i="3"/>
  <c r="AL153" i="3"/>
  <c r="AO149" i="3"/>
  <c r="AO139" i="3"/>
  <c r="AQ142" i="3"/>
  <c r="AK153" i="3"/>
  <c r="AM139" i="3"/>
  <c r="AP139" i="3"/>
  <c r="AR142" i="3"/>
  <c r="AN149" i="3"/>
  <c r="AJ153" i="3"/>
  <c r="AM149" i="3"/>
  <c r="AS153" i="3"/>
  <c r="AS149" i="3"/>
  <c r="AL149" i="3"/>
  <c r="AL139" i="3"/>
  <c r="AN142" i="3"/>
  <c r="AS142" i="3"/>
  <c r="AK154" i="3"/>
  <c r="AR149" i="3"/>
  <c r="AR127" i="3"/>
  <c r="AQ123" i="3"/>
  <c r="AL123" i="3"/>
  <c r="AJ131" i="3"/>
  <c r="AS123" i="3"/>
  <c r="AO123" i="3"/>
  <c r="AR123" i="3"/>
  <c r="AS126" i="3"/>
  <c r="AM101" i="3"/>
  <c r="AM109" i="3"/>
  <c r="AK104" i="3"/>
  <c r="AM104" i="3"/>
  <c r="AP120" i="3"/>
  <c r="AK106" i="3"/>
  <c r="AP115" i="3"/>
  <c r="AP110" i="3"/>
  <c r="AJ110" i="3"/>
  <c r="AR116" i="3"/>
  <c r="AP104" i="3"/>
  <c r="AK116" i="3"/>
  <c r="AJ116" i="3"/>
  <c r="AL120" i="3"/>
  <c r="AR95" i="3"/>
  <c r="AO106" i="3"/>
  <c r="AQ106" i="3"/>
  <c r="AM110" i="3"/>
  <c r="AQ118" i="3"/>
  <c r="AS109" i="3"/>
  <c r="AR120" i="3"/>
  <c r="AL95" i="3"/>
  <c r="AS104" i="3"/>
  <c r="AR104" i="3"/>
  <c r="AL116" i="3"/>
  <c r="AK120" i="3"/>
  <c r="AQ95" i="3"/>
  <c r="AN106" i="3"/>
  <c r="AK115" i="3"/>
  <c r="AL110" i="3"/>
  <c r="AR117" i="3"/>
  <c r="AM120" i="3"/>
  <c r="AN110" i="3"/>
  <c r="AM116" i="3"/>
  <c r="AP95" i="3"/>
  <c r="AJ115" i="3"/>
  <c r="AM87" i="3"/>
  <c r="AJ82" i="3"/>
  <c r="AS82" i="3"/>
  <c r="AO79" i="3"/>
  <c r="AO76" i="3"/>
  <c r="AL87" i="3"/>
  <c r="AR82" i="3"/>
  <c r="AL79" i="3"/>
  <c r="AN76" i="3"/>
  <c r="AN87" i="3"/>
  <c r="AP82" i="3"/>
  <c r="AP76" i="3"/>
  <c r="AL76" i="3"/>
  <c r="AO87" i="3"/>
  <c r="AQ79" i="3"/>
  <c r="AS87" i="3"/>
  <c r="AQ83" i="3"/>
  <c r="AP79" i="3"/>
  <c r="AS76" i="3"/>
  <c r="AM77" i="3"/>
  <c r="AO77" i="3"/>
  <c r="AK87" i="3"/>
  <c r="AP83" i="3"/>
  <c r="AS77" i="3"/>
  <c r="AN77" i="3"/>
  <c r="AJ87" i="3"/>
  <c r="AR77" i="3"/>
  <c r="AQ87" i="3"/>
  <c r="AQ82" i="3"/>
  <c r="AR87" i="3"/>
  <c r="AO82" i="3"/>
  <c r="AK76" i="3"/>
  <c r="AL71" i="3"/>
  <c r="AN52" i="3"/>
  <c r="AK60" i="3"/>
  <c r="AO60" i="3"/>
  <c r="AS52" i="3"/>
  <c r="AN49" i="3"/>
  <c r="AL40" i="3"/>
  <c r="AL28" i="3"/>
  <c r="AO48" i="3"/>
  <c r="AN43" i="3"/>
  <c r="AR42" i="3"/>
  <c r="AQ28" i="3"/>
  <c r="AL42" i="3"/>
  <c r="AK28" i="3"/>
  <c r="AP28" i="3"/>
  <c r="AN28" i="3"/>
  <c r="AS39" i="3"/>
  <c r="AS28" i="3"/>
  <c r="AK40" i="3"/>
  <c r="AO19" i="3"/>
  <c r="AN19" i="3"/>
  <c r="AM19" i="3"/>
  <c r="AC38" i="9" a="1"/>
  <c r="AC38" i="9" s="1"/>
  <c r="AK36" i="9"/>
  <c r="AN16" i="9"/>
  <c r="AQ16" i="9"/>
  <c r="AS16" i="9"/>
  <c r="AK16" i="9"/>
  <c r="AL16" i="9"/>
  <c r="AM16" i="9"/>
  <c r="AP16" i="9"/>
  <c r="AR16" i="9"/>
  <c r="AJ16" i="9"/>
  <c r="AO16" i="9"/>
  <c r="AK29" i="9"/>
  <c r="AM29" i="9"/>
  <c r="AR29" i="9"/>
  <c r="AO29" i="9"/>
  <c r="AS29" i="9"/>
  <c r="AP29" i="9"/>
  <c r="AQ29" i="9"/>
  <c r="AJ29" i="9"/>
  <c r="AN29" i="9"/>
  <c r="AL29" i="9"/>
  <c r="AO36" i="9"/>
  <c r="AP36" i="9"/>
  <c r="AL36" i="9"/>
  <c r="AR30" i="9"/>
  <c r="AL101" i="3"/>
  <c r="AL254" i="3"/>
  <c r="AS163" i="3"/>
  <c r="AS154" i="3"/>
  <c r="AS53" i="3"/>
  <c r="AS69" i="3"/>
  <c r="AR160" i="3"/>
  <c r="AO75" i="3"/>
  <c r="AJ38" i="3"/>
  <c r="AO129" i="3"/>
  <c r="AL238" i="3"/>
  <c r="AN163" i="3"/>
  <c r="AR154" i="3"/>
  <c r="AR224" i="3"/>
  <c r="AM223" i="3"/>
  <c r="AL20" i="3"/>
  <c r="AK126" i="3"/>
  <c r="AK128" i="3"/>
  <c r="AO69" i="3"/>
  <c r="AK90" i="3"/>
  <c r="AK253" i="3"/>
  <c r="AR78" i="3"/>
  <c r="AK75" i="3"/>
  <c r="AS49" i="3"/>
  <c r="AJ129" i="3"/>
  <c r="AM163" i="3"/>
  <c r="AM224" i="3"/>
  <c r="AL223" i="3"/>
  <c r="AO20" i="3"/>
  <c r="AM247" i="3"/>
  <c r="AR126" i="3"/>
  <c r="AR74" i="3"/>
  <c r="AN128" i="3"/>
  <c r="AN166" i="3"/>
  <c r="AN69" i="3"/>
  <c r="AJ90" i="3"/>
  <c r="AQ47" i="3"/>
  <c r="AL253" i="3"/>
  <c r="AK69" i="3"/>
  <c r="AQ78" i="3"/>
  <c r="AM41" i="3"/>
  <c r="AJ49" i="3"/>
  <c r="AS129" i="3"/>
  <c r="AR141" i="3"/>
  <c r="AK224" i="3"/>
  <c r="AR223" i="3"/>
  <c r="AR20" i="3"/>
  <c r="AL247" i="3"/>
  <c r="AJ126" i="3"/>
  <c r="AQ90" i="3"/>
  <c r="AK18" i="3"/>
  <c r="AK13" i="3"/>
  <c r="AN138" i="3"/>
  <c r="AN179" i="3"/>
  <c r="AL218" i="3"/>
  <c r="AR138" i="3"/>
  <c r="AR18" i="3"/>
  <c r="AO52" i="3"/>
  <c r="AK160" i="3"/>
  <c r="AK138" i="3"/>
  <c r="AO56" i="3"/>
  <c r="AL58" i="3"/>
  <c r="AQ81" i="3"/>
  <c r="AL18" i="3"/>
  <c r="AJ127" i="3"/>
  <c r="AS215" i="3"/>
  <c r="AR251" i="3"/>
  <c r="AP169" i="3"/>
  <c r="AS64" i="3"/>
  <c r="AP64" i="3"/>
  <c r="AM42" i="3"/>
  <c r="AL41" i="3"/>
  <c r="AR40" i="3"/>
  <c r="AK49" i="3"/>
  <c r="AP109" i="3"/>
  <c r="AK217" i="3"/>
  <c r="AP207" i="3"/>
  <c r="AQ239" i="3"/>
  <c r="AJ230" i="3"/>
  <c r="AQ241" i="3"/>
  <c r="AR101" i="3"/>
  <c r="AR83" i="3"/>
  <c r="AM80" i="3"/>
  <c r="AS141" i="3"/>
  <c r="AM21" i="3"/>
  <c r="AN118" i="3"/>
  <c r="AR92" i="3"/>
  <c r="AN92" i="3"/>
  <c r="AS116" i="3"/>
  <c r="AN116" i="3"/>
  <c r="AJ96" i="3"/>
  <c r="AS227" i="3"/>
  <c r="AL154" i="3"/>
  <c r="AQ161" i="3"/>
  <c r="AC161" i="3" s="1" a="1"/>
  <c r="AC161" i="3" s="1"/>
  <c r="AR121" i="3"/>
  <c r="AO66" i="3"/>
  <c r="AL66" i="3"/>
  <c r="AK236" i="3"/>
  <c r="AS20" i="3"/>
  <c r="AN247" i="3"/>
  <c r="AN79" i="3"/>
  <c r="AJ79" i="3"/>
  <c r="AQ126" i="3"/>
  <c r="AP89" i="3"/>
  <c r="AQ214" i="3"/>
  <c r="AP74" i="3"/>
  <c r="AP190" i="3"/>
  <c r="AJ53" i="3"/>
  <c r="AS209" i="3"/>
  <c r="AP166" i="3"/>
  <c r="AR166" i="3"/>
  <c r="AN208" i="3"/>
  <c r="AM162" i="3"/>
  <c r="AS90" i="3"/>
  <c r="AL160" i="3"/>
  <c r="AN160" i="3"/>
  <c r="AK47" i="3"/>
  <c r="AO212" i="3"/>
  <c r="AJ179" i="3"/>
  <c r="AM215" i="3"/>
  <c r="AL178" i="3"/>
  <c r="AK39" i="3"/>
  <c r="AL64" i="3"/>
  <c r="AP42" i="3"/>
  <c r="AR75" i="3"/>
  <c r="AN40" i="3"/>
  <c r="AQ49" i="3"/>
  <c r="AP94" i="3"/>
  <c r="AO109" i="3"/>
  <c r="AK109" i="3"/>
  <c r="AS217" i="3"/>
  <c r="AN207" i="3"/>
  <c r="AL14" i="3"/>
  <c r="AL222" i="3"/>
  <c r="AO230" i="3"/>
  <c r="AJ241" i="3"/>
  <c r="AQ119" i="3"/>
  <c r="AO83" i="3"/>
  <c r="AR103" i="3"/>
  <c r="AN141" i="3"/>
  <c r="AS100" i="3"/>
  <c r="AQ21" i="3"/>
  <c r="AN60" i="3"/>
  <c r="AK92" i="3"/>
  <c r="AQ116" i="3"/>
  <c r="AQ19" i="3"/>
  <c r="AM227" i="3"/>
  <c r="AJ161" i="3"/>
  <c r="AS121" i="3"/>
  <c r="AQ66" i="3"/>
  <c r="AJ223" i="3"/>
  <c r="AP236" i="3"/>
  <c r="AJ20" i="3"/>
  <c r="AS79" i="3"/>
  <c r="AP126" i="3"/>
  <c r="AR89" i="3"/>
  <c r="AS89" i="3"/>
  <c r="AS214" i="3"/>
  <c r="AK74" i="3"/>
  <c r="AJ190" i="3"/>
  <c r="AO209" i="3"/>
  <c r="AL166" i="3"/>
  <c r="AL208" i="3"/>
  <c r="AQ162" i="3"/>
  <c r="AN90" i="3"/>
  <c r="AK86" i="3"/>
  <c r="AM160" i="3"/>
  <c r="AO47" i="3"/>
  <c r="AR99" i="3"/>
  <c r="AK56" i="3"/>
  <c r="AM253" i="3"/>
  <c r="AP98" i="3"/>
  <c r="AR98" i="3"/>
  <c r="AP155" i="3"/>
  <c r="AP253" i="3"/>
  <c r="AM98" i="3"/>
  <c r="AK98" i="3"/>
  <c r="AO179" i="3"/>
  <c r="AO42" i="3"/>
  <c r="AM49" i="3"/>
  <c r="AN109" i="3"/>
  <c r="AR217" i="3"/>
  <c r="AL207" i="3"/>
  <c r="AQ222" i="3"/>
  <c r="AS222" i="3"/>
  <c r="AN230" i="3"/>
  <c r="AS241" i="3"/>
  <c r="AM119" i="3"/>
  <c r="AP119" i="3"/>
  <c r="AN103" i="3"/>
  <c r="AM141" i="3"/>
  <c r="AR100" i="3"/>
  <c r="AS21" i="3"/>
  <c r="AL118" i="3"/>
  <c r="AM60" i="3"/>
  <c r="AJ92" i="3"/>
  <c r="AP116" i="3"/>
  <c r="AQ96" i="3"/>
  <c r="AL227" i="3"/>
  <c r="AS161" i="3"/>
  <c r="AL121" i="3"/>
  <c r="AK121" i="3"/>
  <c r="AN66" i="3"/>
  <c r="AQ223" i="3"/>
  <c r="AO236" i="3"/>
  <c r="AQ20" i="3"/>
  <c r="AK79" i="3"/>
  <c r="AO126" i="3"/>
  <c r="AQ89" i="3"/>
  <c r="AK89" i="3"/>
  <c r="AJ74" i="3"/>
  <c r="AN209" i="3"/>
  <c r="AS166" i="3"/>
  <c r="AK208" i="3"/>
  <c r="AO162" i="3"/>
  <c r="AP90" i="3"/>
  <c r="AR86" i="3"/>
  <c r="AP160" i="3"/>
  <c r="AL47" i="3"/>
  <c r="AM212" i="3"/>
  <c r="AS54" i="3"/>
  <c r="AP56" i="3"/>
  <c r="AQ253" i="3"/>
  <c r="AL98" i="3"/>
  <c r="AL205" i="3"/>
  <c r="AM59" i="3"/>
  <c r="AL86" i="3"/>
  <c r="AP251" i="3"/>
  <c r="AO215" i="3"/>
  <c r="AS251" i="3"/>
  <c r="AK169" i="3"/>
  <c r="AP70" i="3"/>
  <c r="AJ64" i="3"/>
  <c r="AJ75" i="3"/>
  <c r="AM40" i="3"/>
  <c r="AO94" i="3"/>
  <c r="AP215" i="3"/>
  <c r="AK251" i="3"/>
  <c r="AQ169" i="3"/>
  <c r="AN70" i="3"/>
  <c r="AQ64" i="3"/>
  <c r="AN42" i="3"/>
  <c r="AQ41" i="3"/>
  <c r="AO40" i="3"/>
  <c r="AL49" i="3"/>
  <c r="AJ109" i="3"/>
  <c r="AP217" i="3"/>
  <c r="AO207" i="3"/>
  <c r="AP222" i="3"/>
  <c r="AR241" i="3"/>
  <c r="AL119" i="3"/>
  <c r="AS83" i="3"/>
  <c r="AJ141" i="3"/>
  <c r="AL141" i="3"/>
  <c r="AK118" i="3"/>
  <c r="AR60" i="3"/>
  <c r="AP96" i="3"/>
  <c r="AQ154" i="3"/>
  <c r="AJ121" i="3"/>
  <c r="AP66" i="3"/>
  <c r="AL236" i="3"/>
  <c r="AK20" i="3"/>
  <c r="AP20" i="3"/>
  <c r="AO220" i="3"/>
  <c r="AM79" i="3"/>
  <c r="AN126" i="3"/>
  <c r="AQ190" i="3"/>
  <c r="AJ209" i="3"/>
  <c r="AM209" i="3"/>
  <c r="AN162" i="3"/>
  <c r="AO90" i="3"/>
  <c r="AO160" i="3"/>
  <c r="AP212" i="3"/>
  <c r="AM182" i="3"/>
  <c r="AL56" i="3"/>
  <c r="AQ183" i="3"/>
  <c r="AS78" i="3"/>
  <c r="AM78" i="3"/>
  <c r="AP39" i="3"/>
  <c r="AQ70" i="3"/>
  <c r="AP122" i="3"/>
  <c r="AJ239" i="3"/>
  <c r="AO254" i="3"/>
  <c r="AP220" i="3"/>
  <c r="AR247" i="3"/>
  <c r="AO128" i="3"/>
  <c r="AK242" i="3"/>
  <c r="AK212" i="3"/>
  <c r="AN182" i="3"/>
  <c r="AS65" i="3"/>
  <c r="AN59" i="3"/>
  <c r="AO182" i="3"/>
  <c r="AN183" i="3"/>
  <c r="AR178" i="3"/>
  <c r="AO78" i="3"/>
  <c r="AR39" i="3"/>
  <c r="AL163" i="3"/>
  <c r="AL220" i="3"/>
  <c r="AO247" i="3"/>
  <c r="AQ127" i="3"/>
  <c r="AQ128" i="3"/>
  <c r="AJ86" i="3"/>
  <c r="AQ182" i="3"/>
  <c r="AQ113" i="3"/>
  <c r="AR134" i="3"/>
  <c r="AS59" i="3"/>
  <c r="AS182" i="3"/>
  <c r="AS183" i="3"/>
  <c r="AK78" i="3"/>
  <c r="AJ39" i="3"/>
  <c r="AQ254" i="3"/>
  <c r="AP163" i="3"/>
  <c r="AK220" i="3"/>
  <c r="AS247" i="3"/>
  <c r="AM128" i="3"/>
  <c r="AP242" i="3"/>
  <c r="AP91" i="3"/>
  <c r="AQ99" i="3"/>
  <c r="AJ56" i="3"/>
  <c r="AP15" i="3"/>
  <c r="AJ159" i="3"/>
  <c r="AM55" i="3"/>
  <c r="AM148" i="3"/>
  <c r="AP142" i="3"/>
  <c r="AK142" i="3"/>
  <c r="AJ183" i="3"/>
  <c r="AO169" i="3"/>
  <c r="AM39" i="3"/>
  <c r="AR70" i="3"/>
  <c r="AR122" i="3"/>
  <c r="AP49" i="3"/>
  <c r="AS239" i="3"/>
  <c r="AR129" i="3"/>
  <c r="AP254" i="3"/>
  <c r="AK19" i="3"/>
  <c r="AL224" i="3"/>
  <c r="AK223" i="3"/>
  <c r="AM236" i="3"/>
  <c r="AN220" i="3"/>
  <c r="AK247" i="3"/>
  <c r="AN24" i="3"/>
  <c r="AM126" i="3"/>
  <c r="AP128" i="3"/>
  <c r="AS242" i="3"/>
  <c r="AP162" i="3"/>
  <c r="AO91" i="3"/>
  <c r="AJ71" i="3"/>
  <c r="AL212" i="3"/>
  <c r="AP54" i="3"/>
  <c r="AJ182" i="3"/>
  <c r="AL130" i="3"/>
  <c r="AJ54" i="3"/>
  <c r="AM179" i="3"/>
  <c r="AK170" i="3"/>
  <c r="AP229" i="3"/>
  <c r="AN178" i="3"/>
  <c r="AJ70" i="3"/>
  <c r="AN101" i="3"/>
  <c r="AQ163" i="3"/>
  <c r="AO127" i="3"/>
  <c r="AL53" i="3"/>
  <c r="AR131" i="3"/>
  <c r="AL117" i="3"/>
  <c r="AS196" i="3"/>
  <c r="AO192" i="3"/>
  <c r="AN213" i="3"/>
  <c r="AO178" i="3"/>
  <c r="AL70" i="3"/>
  <c r="AJ122" i="3"/>
  <c r="AL93" i="3"/>
  <c r="AS101" i="3"/>
  <c r="AS254" i="3"/>
  <c r="AK163" i="3"/>
  <c r="AP52" i="3"/>
  <c r="AJ128" i="3"/>
  <c r="AN117" i="3"/>
  <c r="AS157" i="3"/>
  <c r="AM213" i="3"/>
  <c r="AR159" i="3"/>
  <c r="AO157" i="3"/>
  <c r="AK246" i="3"/>
  <c r="AS178" i="3"/>
  <c r="AO70" i="3"/>
  <c r="AL122" i="3"/>
  <c r="AK93" i="3"/>
  <c r="AO137" i="3"/>
  <c r="AQ101" i="3"/>
  <c r="AQ46" i="3"/>
  <c r="AK254" i="3"/>
  <c r="AR163" i="3"/>
  <c r="AS128" i="3"/>
  <c r="AP117" i="3"/>
  <c r="AP246" i="3"/>
  <c r="AQ125" i="3"/>
  <c r="AM183" i="3"/>
  <c r="AK178" i="3"/>
  <c r="AN39" i="3"/>
  <c r="AK70" i="3"/>
  <c r="AJ41" i="3"/>
  <c r="AR49" i="3"/>
  <c r="AK181" i="3"/>
  <c r="AN137" i="3"/>
  <c r="AO101" i="3"/>
  <c r="AS118" i="3"/>
  <c r="AJ238" i="3"/>
  <c r="AO133" i="3"/>
  <c r="AO117" i="3"/>
  <c r="AP99" i="3"/>
  <c r="AK51" i="3"/>
  <c r="AN196" i="3"/>
  <c r="AR57" i="3"/>
  <c r="AO148" i="3"/>
  <c r="AL246" i="3"/>
  <c r="AL142" i="3"/>
  <c r="AR62" i="3"/>
  <c r="AR73" i="3"/>
  <c r="AJ198" i="3"/>
  <c r="AK62" i="3"/>
  <c r="AS113" i="3"/>
  <c r="AL73" i="3"/>
  <c r="AK67" i="3"/>
  <c r="AQ192" i="3"/>
  <c r="AQ156" i="3"/>
  <c r="AK248" i="3"/>
  <c r="AS38" i="3"/>
  <c r="AO203" i="3"/>
  <c r="AK131" i="3"/>
  <c r="AM61" i="3"/>
  <c r="AR56" i="3"/>
  <c r="AS56" i="3"/>
  <c r="AQ198" i="3"/>
  <c r="AP159" i="3"/>
  <c r="AL52" i="3"/>
  <c r="AS131" i="3"/>
  <c r="AN61" i="3"/>
  <c r="AN56" i="3"/>
  <c r="AQ186" i="3"/>
  <c r="AO150" i="3"/>
  <c r="AO235" i="3"/>
  <c r="AS26" i="3"/>
  <c r="AK193" i="3"/>
  <c r="AM125" i="3"/>
  <c r="AQ130" i="3"/>
  <c r="AM248" i="3"/>
  <c r="AP84" i="3"/>
  <c r="AS75" i="3"/>
  <c r="AJ46" i="3"/>
  <c r="AM118" i="3"/>
  <c r="AJ118" i="3"/>
  <c r="AM254" i="3"/>
  <c r="AN238" i="3"/>
  <c r="AM154" i="3"/>
  <c r="AP136" i="3"/>
  <c r="AS95" i="3"/>
  <c r="AN252" i="3"/>
  <c r="AM115" i="3"/>
  <c r="AQ191" i="3"/>
  <c r="AN127" i="3"/>
  <c r="AL242" i="3"/>
  <c r="AP69" i="3"/>
  <c r="AM86" i="3"/>
  <c r="AK218" i="3"/>
  <c r="AR255" i="3"/>
  <c r="AJ138" i="3"/>
  <c r="AL182" i="3"/>
  <c r="AP186" i="3"/>
  <c r="AN174" i="3"/>
  <c r="AO231" i="3"/>
  <c r="AK164" i="3"/>
  <c r="AL134" i="3"/>
  <c r="AN134" i="3"/>
  <c r="AM147" i="3"/>
  <c r="AR179" i="3"/>
  <c r="AP179" i="3"/>
  <c r="AN58" i="3"/>
  <c r="AL174" i="3"/>
  <c r="AN229" i="3"/>
  <c r="AP198" i="3"/>
  <c r="AP174" i="3"/>
  <c r="AO186" i="3"/>
  <c r="AQ218" i="3"/>
  <c r="AJ105" i="3"/>
  <c r="AK186" i="3"/>
  <c r="AQ248" i="3"/>
  <c r="AR84" i="3"/>
  <c r="AM84" i="3"/>
  <c r="AN75" i="3"/>
  <c r="AP118" i="3"/>
  <c r="AN254" i="3"/>
  <c r="AP250" i="3"/>
  <c r="AS238" i="3"/>
  <c r="AS133" i="3"/>
  <c r="AP154" i="3"/>
  <c r="AJ154" i="3"/>
  <c r="AR136" i="3"/>
  <c r="AK95" i="3"/>
  <c r="AP203" i="3"/>
  <c r="AL115" i="3"/>
  <c r="AO191" i="3"/>
  <c r="AJ191" i="3"/>
  <c r="AP127" i="3"/>
  <c r="AO53" i="3"/>
  <c r="AO242" i="3"/>
  <c r="AQ69" i="3"/>
  <c r="AK72" i="3"/>
  <c r="AQ86" i="3"/>
  <c r="AP182" i="3"/>
  <c r="AN186" i="3"/>
  <c r="AN231" i="3"/>
  <c r="AS198" i="3"/>
  <c r="AL113" i="3"/>
  <c r="AS248" i="3"/>
  <c r="AP248" i="3"/>
  <c r="AQ84" i="3"/>
  <c r="AP75" i="3"/>
  <c r="AO118" i="3"/>
  <c r="AR254" i="3"/>
  <c r="AR250" i="3"/>
  <c r="AQ238" i="3"/>
  <c r="AK238" i="3"/>
  <c r="AN133" i="3"/>
  <c r="AO154" i="3"/>
  <c r="AR102" i="3"/>
  <c r="AQ136" i="3"/>
  <c r="AJ95" i="3"/>
  <c r="AK252" i="3"/>
  <c r="AQ115" i="3"/>
  <c r="AN191" i="3"/>
  <c r="AP191" i="3"/>
  <c r="AN242" i="3"/>
  <c r="AM69" i="3"/>
  <c r="AQ72" i="3"/>
  <c r="AP134" i="3"/>
  <c r="AQ54" i="3"/>
  <c r="AS186" i="3"/>
  <c r="AM231" i="3"/>
  <c r="AJ231" i="3"/>
  <c r="AO188" i="3"/>
  <c r="AL210" i="3"/>
  <c r="AS202" i="3"/>
  <c r="AM58" i="3"/>
  <c r="AO147" i="3"/>
  <c r="AK150" i="3"/>
  <c r="AO113" i="3"/>
  <c r="AR248" i="3"/>
  <c r="AP178" i="3"/>
  <c r="AS70" i="3"/>
  <c r="AL75" i="3"/>
  <c r="AP101" i="3"/>
  <c r="AJ250" i="3"/>
  <c r="AP238" i="3"/>
  <c r="AM133" i="3"/>
  <c r="AJ252" i="3"/>
  <c r="AS127" i="3"/>
  <c r="AQ242" i="3"/>
  <c r="AL69" i="3"/>
  <c r="AN86" i="3"/>
  <c r="AQ212" i="3"/>
  <c r="AR63" i="3"/>
  <c r="AJ62" i="3"/>
  <c r="AR186" i="3"/>
  <c r="AJ174" i="3"/>
  <c r="AO174" i="3"/>
  <c r="AK112" i="3"/>
  <c r="AP164" i="3"/>
  <c r="AR54" i="3"/>
  <c r="AS134" i="3"/>
  <c r="AS174" i="3"/>
  <c r="AO198" i="3"/>
  <c r="AR147" i="3"/>
  <c r="AK54" i="3"/>
  <c r="AS150" i="3"/>
  <c r="AP113" i="3"/>
  <c r="AJ59" i="3"/>
  <c r="AQ58" i="3"/>
  <c r="AK239" i="3"/>
  <c r="AK52" i="3"/>
  <c r="AM140" i="3"/>
  <c r="AK53" i="3"/>
  <c r="AL72" i="3"/>
  <c r="AN212" i="3"/>
  <c r="AP193" i="3"/>
  <c r="AN185" i="3"/>
  <c r="AK113" i="3"/>
  <c r="AM167" i="3"/>
  <c r="AL155" i="3"/>
  <c r="AR55" i="3"/>
  <c r="AP58" i="3"/>
  <c r="AM113" i="3"/>
  <c r="AS229" i="3"/>
  <c r="AK174" i="3"/>
  <c r="AJ240" i="3"/>
  <c r="AK80" i="3"/>
  <c r="AL250" i="3"/>
  <c r="AJ152" i="3"/>
  <c r="AR203" i="3"/>
  <c r="AR52" i="3"/>
  <c r="AR53" i="3"/>
  <c r="AN53" i="3"/>
  <c r="AL61" i="3"/>
  <c r="AJ212" i="3"/>
  <c r="AJ63" i="3"/>
  <c r="AN132" i="3"/>
  <c r="AJ202" i="3"/>
  <c r="AR113" i="3"/>
  <c r="AJ150" i="3"/>
  <c r="AR97" i="3"/>
  <c r="AS147" i="3"/>
  <c r="AO249" i="3"/>
  <c r="AS205" i="3"/>
  <c r="AN150" i="3"/>
  <c r="AK157" i="3"/>
  <c r="AM205" i="3"/>
  <c r="AN239" i="3"/>
  <c r="AP80" i="3"/>
  <c r="AS250" i="3"/>
  <c r="AP105" i="3"/>
  <c r="AS152" i="3"/>
  <c r="AJ203" i="3"/>
  <c r="AJ52" i="3"/>
  <c r="AQ53" i="3"/>
  <c r="AQ61" i="3"/>
  <c r="AS212" i="3"/>
  <c r="AQ108" i="3"/>
  <c r="AJ255" i="3"/>
  <c r="AM67" i="3"/>
  <c r="AJ192" i="3"/>
  <c r="AM202" i="3"/>
  <c r="AN202" i="3"/>
  <c r="AP150" i="3"/>
  <c r="AL157" i="3"/>
  <c r="AP158" i="3"/>
  <c r="AR156" i="3"/>
  <c r="AO67" i="3"/>
  <c r="AP147" i="3"/>
  <c r="AN198" i="3"/>
  <c r="AO130" i="3"/>
  <c r="AQ157" i="3"/>
  <c r="AJ205" i="3"/>
  <c r="AM239" i="3"/>
  <c r="AQ143" i="3"/>
  <c r="AN96" i="3"/>
  <c r="AO102" i="3"/>
  <c r="AO105" i="3"/>
  <c r="AO152" i="3"/>
  <c r="AM52" i="3"/>
  <c r="AM220" i="3"/>
  <c r="AR140" i="3"/>
  <c r="AM53" i="3"/>
  <c r="AO124" i="3"/>
  <c r="AP61" i="3"/>
  <c r="AO71" i="3"/>
  <c r="AK255" i="3"/>
  <c r="AR205" i="3"/>
  <c r="AM48" i="3"/>
  <c r="AJ113" i="3"/>
  <c r="AM150" i="3"/>
  <c r="AJ158" i="3"/>
  <c r="AN156" i="3"/>
  <c r="AN67" i="3"/>
  <c r="AQ148" i="3"/>
  <c r="AO205" i="3"/>
  <c r="AN147" i="3"/>
  <c r="AS130" i="3"/>
  <c r="AR58" i="3"/>
  <c r="AN13" i="3"/>
  <c r="AR183" i="3"/>
  <c r="AK114" i="3"/>
  <c r="AK41" i="3"/>
  <c r="AP38" i="3"/>
  <c r="AK122" i="3"/>
  <c r="AR239" i="3"/>
  <c r="AJ181" i="3"/>
  <c r="AM93" i="3"/>
  <c r="AM137" i="3"/>
  <c r="AQ80" i="3"/>
  <c r="AM250" i="3"/>
  <c r="AP102" i="3"/>
  <c r="AP152" i="3"/>
  <c r="AS203" i="3"/>
  <c r="AQ220" i="3"/>
  <c r="AS140" i="3"/>
  <c r="AO140" i="3"/>
  <c r="AO131" i="3"/>
  <c r="AP124" i="3"/>
  <c r="AQ91" i="3"/>
  <c r="AJ72" i="3"/>
  <c r="AN71" i="3"/>
  <c r="AN99" i="3"/>
  <c r="AN62" i="3"/>
  <c r="AJ235" i="3"/>
  <c r="AQ48" i="3"/>
  <c r="AL112" i="3"/>
  <c r="AP57" i="3"/>
  <c r="AN155" i="3"/>
  <c r="AO164" i="3"/>
  <c r="AL151" i="3"/>
  <c r="AR151" i="3"/>
  <c r="AQ59" i="3"/>
  <c r="AS48" i="3"/>
  <c r="AO58" i="3"/>
  <c r="AR48" i="3"/>
  <c r="AK55" i="3"/>
  <c r="AP130" i="3"/>
  <c r="AP213" i="3"/>
  <c r="AK58" i="3"/>
  <c r="AL185" i="3"/>
  <c r="AS185" i="3"/>
  <c r="AP55" i="3"/>
  <c r="AK8" i="3"/>
  <c r="AL183" i="3"/>
  <c r="AN114" i="3"/>
  <c r="AJ169" i="3"/>
  <c r="AP41" i="3"/>
  <c r="AK38" i="3"/>
  <c r="AO122" i="3"/>
  <c r="AL239" i="3"/>
  <c r="AP241" i="3"/>
  <c r="AN181" i="3"/>
  <c r="AQ93" i="3"/>
  <c r="AL83" i="3"/>
  <c r="AJ60" i="3"/>
  <c r="AO250" i="3"/>
  <c r="AK250" i="3"/>
  <c r="AL96" i="3"/>
  <c r="AJ102" i="3"/>
  <c r="AO223" i="3"/>
  <c r="AJ220" i="3"/>
  <c r="AL140" i="3"/>
  <c r="AP214" i="3"/>
  <c r="AK214" i="3"/>
  <c r="AM190" i="3"/>
  <c r="AP131" i="3"/>
  <c r="AJ124" i="3"/>
  <c r="AK61" i="3"/>
  <c r="AL91" i="3"/>
  <c r="AS71" i="3"/>
  <c r="AK99" i="3"/>
  <c r="AO99" i="3"/>
  <c r="AL243" i="3"/>
  <c r="AR67" i="3"/>
  <c r="AR213" i="3"/>
  <c r="AN235" i="3"/>
  <c r="AP48" i="3"/>
  <c r="AK192" i="3"/>
  <c r="AS55" i="3"/>
  <c r="AO57" i="3"/>
  <c r="AJ167" i="3"/>
  <c r="AL188" i="3"/>
  <c r="AS156" i="3"/>
  <c r="AS193" i="3"/>
  <c r="AM65" i="3"/>
  <c r="AN57" i="3"/>
  <c r="AR185" i="3"/>
  <c r="AO45" i="3"/>
  <c r="AO202" i="3"/>
  <c r="AP235" i="3"/>
  <c r="AJ55" i="3"/>
  <c r="AS58" i="3"/>
  <c r="AR150" i="3"/>
  <c r="AR130" i="3"/>
  <c r="AO55" i="3"/>
  <c r="AP59" i="3"/>
  <c r="AN123" i="3"/>
  <c r="AP123" i="3"/>
  <c r="AK123" i="3"/>
  <c r="AN8" i="3"/>
  <c r="AK183" i="3"/>
  <c r="AM114" i="3"/>
  <c r="AS169" i="3"/>
  <c r="AS41" i="3"/>
  <c r="AO41" i="3"/>
  <c r="AN38" i="3"/>
  <c r="AM122" i="3"/>
  <c r="AO239" i="3"/>
  <c r="AK241" i="3"/>
  <c r="AM181" i="3"/>
  <c r="AP93" i="3"/>
  <c r="AR137" i="3"/>
  <c r="AK83" i="3"/>
  <c r="AS60" i="3"/>
  <c r="AQ60" i="3"/>
  <c r="AN250" i="3"/>
  <c r="AK96" i="3"/>
  <c r="AP223" i="3"/>
  <c r="AS220" i="3"/>
  <c r="AK140" i="3"/>
  <c r="AO214" i="3"/>
  <c r="AL190" i="3"/>
  <c r="AM131" i="3"/>
  <c r="AN124" i="3"/>
  <c r="AS61" i="3"/>
  <c r="AK91" i="3"/>
  <c r="AK71" i="3"/>
  <c r="AJ99" i="3"/>
  <c r="AR108" i="3"/>
  <c r="AQ67" i="3"/>
  <c r="AL132" i="3"/>
  <c r="AL186" i="3"/>
  <c r="AJ246" i="3"/>
  <c r="AM130" i="3"/>
  <c r="AL48" i="3"/>
  <c r="AN55" i="3"/>
  <c r="AL192" i="3"/>
  <c r="AQ167" i="3"/>
  <c r="AC167" i="3" s="1" a="1"/>
  <c r="AC167" i="3" s="1"/>
  <c r="AM193" i="3"/>
  <c r="AM175" i="3"/>
  <c r="AM57" i="3"/>
  <c r="AJ185" i="3"/>
  <c r="AK45" i="3"/>
  <c r="AJ43" i="3"/>
  <c r="AM43" i="3"/>
  <c r="AK59" i="3"/>
  <c r="AL59" i="3"/>
  <c r="AQ43" i="3"/>
  <c r="AS235" i="3"/>
  <c r="AL179" i="3"/>
  <c r="AL213" i="3"/>
  <c r="AQ150" i="3"/>
  <c r="AK130" i="3"/>
  <c r="AQ55" i="3"/>
  <c r="AO59" i="3"/>
  <c r="AS179" i="3"/>
  <c r="AM8" i="3"/>
  <c r="AR169" i="3"/>
  <c r="AR41" i="3"/>
  <c r="AS122" i="3"/>
  <c r="AQ122" i="3"/>
  <c r="AM207" i="3"/>
  <c r="AO93" i="3"/>
  <c r="AM143" i="3"/>
  <c r="AP137" i="3"/>
  <c r="AN80" i="3"/>
  <c r="AL60" i="3"/>
  <c r="AR96" i="3"/>
  <c r="AS105" i="3"/>
  <c r="AQ152" i="3"/>
  <c r="AL24" i="3"/>
  <c r="AL131" i="3"/>
  <c r="AR61" i="3"/>
  <c r="AS72" i="3"/>
  <c r="AM71" i="3"/>
  <c r="AJ73" i="3"/>
  <c r="AJ132" i="3"/>
  <c r="AM186" i="3"/>
  <c r="AP196" i="3"/>
  <c r="AN130" i="3"/>
  <c r="AL43" i="3"/>
  <c r="AQ202" i="3"/>
  <c r="AO43" i="3"/>
  <c r="AN48" i="3"/>
  <c r="AM155" i="3"/>
  <c r="AL67" i="3"/>
  <c r="AL175" i="3"/>
  <c r="AQ185" i="3"/>
  <c r="AK205" i="3"/>
  <c r="AP43" i="3"/>
  <c r="AJ48" i="3"/>
  <c r="AL202" i="3"/>
  <c r="AK179" i="3"/>
  <c r="AO246" i="3"/>
  <c r="AR9" i="3"/>
  <c r="AQ27" i="3"/>
  <c r="AJ29" i="3"/>
  <c r="AO36" i="3"/>
  <c r="AR10" i="3"/>
  <c r="AN9" i="3"/>
  <c r="AN27" i="3"/>
  <c r="AO9" i="3"/>
  <c r="AO27" i="3"/>
  <c r="AL29" i="3"/>
  <c r="AL36" i="3"/>
  <c r="AM9" i="3"/>
  <c r="AR13" i="3"/>
  <c r="AM27" i="3"/>
  <c r="AJ23" i="3"/>
  <c r="AJ10" i="3"/>
  <c r="AQ36" i="3"/>
  <c r="AS17" i="3"/>
  <c r="AL32" i="3"/>
  <c r="AR17" i="3"/>
  <c r="AS32" i="3"/>
  <c r="AQ17" i="3"/>
  <c r="AR16" i="3"/>
  <c r="AL27" i="3"/>
  <c r="AL17" i="3"/>
  <c r="AQ9" i="3"/>
  <c r="AC9" i="3" s="1" a="1"/>
  <c r="AC9" i="3" s="1"/>
  <c r="AK27" i="3"/>
  <c r="AJ16" i="3"/>
  <c r="AJ31" i="3"/>
  <c r="AP25" i="3"/>
  <c r="AO31" i="3"/>
  <c r="AQ12" i="3"/>
  <c r="AK9" i="3"/>
  <c r="AP13" i="3"/>
  <c r="AM36" i="3"/>
  <c r="AK37" i="3"/>
  <c r="AJ37" i="3"/>
  <c r="AS37" i="3"/>
  <c r="AM37" i="3"/>
  <c r="AP37" i="3"/>
  <c r="AN31" i="3"/>
  <c r="AO37" i="3"/>
  <c r="AN37" i="3"/>
  <c r="AS25" i="3"/>
  <c r="AO29" i="3"/>
  <c r="AN36" i="3"/>
  <c r="AO16" i="3"/>
  <c r="AP33" i="3"/>
  <c r="AM31" i="3"/>
  <c r="AR35" i="3"/>
  <c r="AP10" i="3"/>
  <c r="AM17" i="3"/>
  <c r="AQ29" i="3"/>
  <c r="AR32" i="3"/>
  <c r="AR33" i="3"/>
  <c r="AM15" i="3"/>
  <c r="AN17" i="3"/>
  <c r="AS29" i="3"/>
  <c r="AQ32" i="3"/>
  <c r="AQ33" i="3"/>
  <c r="AQ31" i="3"/>
  <c r="AL10" i="3"/>
  <c r="AM14" i="3"/>
  <c r="AR29" i="3"/>
  <c r="AS36" i="3"/>
  <c r="AM16" i="3"/>
  <c r="AK33" i="3"/>
  <c r="AL31" i="3"/>
  <c r="AO8" i="3"/>
  <c r="AJ13" i="3"/>
  <c r="AK32" i="3"/>
  <c r="AL16" i="3"/>
  <c r="AO33" i="3"/>
  <c r="AP14" i="3"/>
  <c r="AR31" i="3"/>
  <c r="AO10" i="3"/>
  <c r="AJ8" i="3"/>
  <c r="AQ13" i="3"/>
  <c r="AC13" i="3" s="1" a="1"/>
  <c r="AC13" i="3" s="1"/>
  <c r="AM32" i="3"/>
  <c r="AK16" i="3"/>
  <c r="AC16" i="3" s="1" a="1"/>
  <c r="AC16" i="3" s="1"/>
  <c r="AS33" i="3"/>
  <c r="AN33" i="3"/>
  <c r="AP31" i="3"/>
  <c r="AO34" i="3"/>
  <c r="AQ26" i="3"/>
  <c r="AO26" i="3"/>
  <c r="AQ10" i="3"/>
  <c r="AC10" i="3" s="1" a="1"/>
  <c r="AC10" i="3" s="1"/>
  <c r="AO13" i="3"/>
  <c r="AM13" i="3"/>
  <c r="AS16" i="3"/>
  <c r="AQ16" i="3"/>
  <c r="AJ33" i="3"/>
  <c r="AQ14" i="3"/>
  <c r="AC14" i="3" s="1" a="1"/>
  <c r="AC14" i="3" s="1"/>
  <c r="AS31" i="3"/>
  <c r="AJ35" i="3"/>
  <c r="AK10" i="3"/>
  <c r="AS13" i="3"/>
  <c r="AO17" i="3"/>
  <c r="AK14" i="3"/>
  <c r="AS14" i="3"/>
  <c r="AN30" i="3"/>
  <c r="AN16" i="3"/>
  <c r="AM33" i="3"/>
  <c r="AR14" i="3"/>
  <c r="AO14" i="3"/>
  <c r="AS34" i="3"/>
  <c r="AN14" i="3"/>
  <c r="AK35" i="3"/>
  <c r="AS23" i="3"/>
  <c r="AS10" i="3"/>
  <c r="AJ19" i="3"/>
  <c r="AP32" i="3"/>
  <c r="AK34" i="3"/>
  <c r="AP34" i="3"/>
  <c r="AM34" i="3"/>
  <c r="AL34" i="3"/>
  <c r="AO23" i="3"/>
  <c r="AJ34" i="3"/>
  <c r="AP12" i="3"/>
  <c r="AR12" i="3"/>
  <c r="AJ9" i="3"/>
  <c r="AR8" i="3"/>
  <c r="AP17" i="3"/>
  <c r="AO25" i="3"/>
  <c r="AO38" i="3"/>
  <c r="AK29" i="3"/>
  <c r="AN29" i="3"/>
  <c r="AK36" i="3"/>
  <c r="AP36" i="3"/>
  <c r="AP19" i="3"/>
  <c r="AR19" i="3"/>
  <c r="AR37" i="3"/>
  <c r="AL30" i="3"/>
  <c r="AJ32" i="3"/>
  <c r="AS24" i="3"/>
  <c r="AK23" i="3"/>
  <c r="AQ34" i="3"/>
  <c r="AS35" i="3"/>
  <c r="AQ23" i="3"/>
  <c r="AN34" i="3"/>
  <c r="AN12" i="3"/>
  <c r="AJ12" i="3"/>
  <c r="AL23" i="3"/>
  <c r="AM12" i="3"/>
  <c r="AL12" i="3"/>
  <c r="AC12" i="3" s="1" a="1"/>
  <c r="AC12" i="3" s="1"/>
  <c r="AR22" i="3"/>
  <c r="AM23" i="3"/>
  <c r="AO12" i="3"/>
  <c r="AJ22" i="3"/>
  <c r="AN23" i="3"/>
  <c r="AS12" i="3"/>
  <c r="AP9" i="3"/>
  <c r="AQ8" i="3"/>
  <c r="AC8" i="3" s="1" a="1"/>
  <c r="AC8" i="3" s="1"/>
  <c r="AK17" i="3"/>
  <c r="AK25" i="3"/>
  <c r="AR38" i="3"/>
  <c r="AM38" i="3"/>
  <c r="AM29" i="3"/>
  <c r="AR36" i="3"/>
  <c r="AS22" i="3"/>
  <c r="AL19" i="3"/>
  <c r="AL37" i="3"/>
  <c r="AP30" i="3"/>
  <c r="AN32" i="3"/>
  <c r="AK24" i="3"/>
  <c r="AP24" i="3"/>
  <c r="AP23" i="3"/>
  <c r="AS9" i="3"/>
  <c r="AS8" i="3"/>
  <c r="AJ25" i="3"/>
  <c r="AQ38" i="3"/>
  <c r="AM22" i="3"/>
  <c r="AK30" i="3"/>
  <c r="AN105" i="3"/>
  <c r="AM255" i="3"/>
  <c r="AR88" i="3"/>
  <c r="AS132" i="3"/>
  <c r="AK148" i="3"/>
  <c r="AS57" i="3"/>
  <c r="AL57" i="3"/>
  <c r="AP88" i="3"/>
  <c r="AN148" i="3"/>
  <c r="AK198" i="3"/>
  <c r="AL81" i="3"/>
  <c r="AQ246" i="3"/>
  <c r="AO46" i="3"/>
  <c r="AK105" i="3"/>
  <c r="AQ252" i="3"/>
  <c r="AM127" i="3"/>
  <c r="AR242" i="3"/>
  <c r="AO86" i="3"/>
  <c r="AS88" i="3"/>
  <c r="AK210" i="3"/>
  <c r="AS210" i="3"/>
  <c r="AQ51" i="3"/>
  <c r="AP243" i="3"/>
  <c r="AK15" i="3"/>
  <c r="AC15" i="3" s="1" a="1"/>
  <c r="AC15" i="3" s="1"/>
  <c r="AS192" i="3"/>
  <c r="AP44" i="3"/>
  <c r="AN192" i="3"/>
  <c r="AO108" i="3"/>
  <c r="AO167" i="3"/>
  <c r="AJ218" i="3"/>
  <c r="AQ155" i="3"/>
  <c r="AM138" i="3"/>
  <c r="AP67" i="3"/>
  <c r="AP65" i="3"/>
  <c r="AJ210" i="3"/>
  <c r="AK134" i="3"/>
  <c r="AS151" i="3"/>
  <c r="AS246" i="3"/>
  <c r="AQ213" i="3"/>
  <c r="AM26" i="3"/>
  <c r="AR81" i="3"/>
  <c r="AK147" i="3"/>
  <c r="AM46" i="3"/>
  <c r="AO252" i="3"/>
  <c r="AL127" i="3"/>
  <c r="AJ242" i="3"/>
  <c r="AP86" i="3"/>
  <c r="AR132" i="3"/>
  <c r="AQ15" i="3"/>
  <c r="AP210" i="3"/>
  <c r="AO54" i="3"/>
  <c r="AM51" i="3"/>
  <c r="AO243" i="3"/>
  <c r="AR182" i="3"/>
  <c r="AJ15" i="3"/>
  <c r="AM176" i="3"/>
  <c r="AN108" i="3"/>
  <c r="AQ235" i="3"/>
  <c r="AP192" i="3"/>
  <c r="AP249" i="3"/>
  <c r="AN193" i="3"/>
  <c r="AN112" i="3"/>
  <c r="AQ88" i="3"/>
  <c r="AO15" i="3"/>
  <c r="AL138" i="3"/>
  <c r="AN45" i="3"/>
  <c r="AL54" i="3"/>
  <c r="AK57" i="3"/>
  <c r="AJ134" i="3"/>
  <c r="AM185" i="3"/>
  <c r="AO151" i="3"/>
  <c r="AL35" i="3"/>
  <c r="AJ213" i="3"/>
  <c r="AK235" i="3"/>
  <c r="AL249" i="3"/>
  <c r="AL198" i="3"/>
  <c r="AJ26" i="3"/>
  <c r="AS81" i="3"/>
  <c r="AR202" i="3"/>
  <c r="AL147" i="3"/>
  <c r="AK11" i="3"/>
  <c r="AP8" i="3"/>
  <c r="AJ80" i="3"/>
  <c r="AN22" i="3"/>
  <c r="AQ30" i="3"/>
  <c r="AN131" i="3"/>
  <c r="AJ61" i="3"/>
  <c r="AN15" i="3"/>
  <c r="AQ210" i="3"/>
  <c r="AJ51" i="3"/>
  <c r="AJ67" i="3"/>
  <c r="AL193" i="3"/>
  <c r="AQ132" i="3"/>
  <c r="AN246" i="3"/>
  <c r="AR246" i="3"/>
  <c r="AL235" i="3"/>
  <c r="AM249" i="3"/>
  <c r="AR235" i="3"/>
  <c r="AR26" i="3"/>
  <c r="AM54" i="3"/>
  <c r="AJ57" i="3"/>
  <c r="AK185" i="3"/>
  <c r="AN151" i="3"/>
  <c r="AN249" i="3"/>
  <c r="AQ147" i="3"/>
  <c r="AK26" i="3"/>
  <c r="AJ81" i="3"/>
  <c r="AL158" i="3"/>
  <c r="AN158" i="3"/>
  <c r="AM158" i="3"/>
  <c r="AO158" i="3"/>
  <c r="AO73" i="3"/>
  <c r="AN73" i="3"/>
  <c r="AQ159" i="3"/>
  <c r="AM159" i="3"/>
  <c r="AN159" i="3"/>
  <c r="AO159" i="3"/>
  <c r="AK188" i="3"/>
  <c r="AP188" i="3"/>
  <c r="AJ188" i="3"/>
  <c r="AM11" i="3"/>
  <c r="AS11" i="3"/>
  <c r="AM25" i="3"/>
  <c r="AQ137" i="3"/>
  <c r="AL137" i="3"/>
  <c r="AL46" i="3"/>
  <c r="AL80" i="3"/>
  <c r="AK22" i="3"/>
  <c r="AK133" i="3"/>
  <c r="AR30" i="3"/>
  <c r="AM30" i="3"/>
  <c r="AL252" i="3"/>
  <c r="AP252" i="3"/>
  <c r="AR152" i="3"/>
  <c r="AK203" i="3"/>
  <c r="AR72" i="3"/>
  <c r="AQ176" i="3"/>
  <c r="AO218" i="3"/>
  <c r="AM73" i="3"/>
  <c r="AQ63" i="3"/>
  <c r="AN255" i="3"/>
  <c r="AM108" i="3"/>
  <c r="AR51" i="3"/>
  <c r="AP62" i="3"/>
  <c r="AK243" i="3"/>
  <c r="AS73" i="3"/>
  <c r="AK240" i="3"/>
  <c r="AK73" i="3"/>
  <c r="AN218" i="3"/>
  <c r="AR155" i="3"/>
  <c r="AK125" i="3"/>
  <c r="AM188" i="3"/>
  <c r="AQ175" i="3"/>
  <c r="AN65" i="3"/>
  <c r="AN175" i="3"/>
  <c r="AL88" i="3"/>
  <c r="AS97" i="3"/>
  <c r="AR45" i="3"/>
  <c r="AL159" i="3"/>
  <c r="AL26" i="3"/>
  <c r="AP81" i="3"/>
  <c r="AN81" i="3"/>
  <c r="AL231" i="3"/>
  <c r="AR231" i="3"/>
  <c r="AK231" i="3"/>
  <c r="AS231" i="3"/>
  <c r="AP231" i="3"/>
  <c r="AJ88" i="3"/>
  <c r="AL176" i="3"/>
  <c r="AL196" i="3"/>
  <c r="AP45" i="3"/>
  <c r="AJ45" i="3"/>
  <c r="AJ249" i="3"/>
  <c r="AK249" i="3"/>
  <c r="AQ249" i="3"/>
  <c r="AR249" i="3"/>
  <c r="AN88" i="3"/>
  <c r="AK176" i="3"/>
  <c r="AK196" i="3"/>
  <c r="AL167" i="3"/>
  <c r="AR167" i="3"/>
  <c r="AK167" i="3"/>
  <c r="AO156" i="3"/>
  <c r="AM156" i="3"/>
  <c r="AM10" i="3"/>
  <c r="AR25" i="3"/>
  <c r="AN25" i="3"/>
  <c r="AR93" i="3"/>
  <c r="AJ137" i="3"/>
  <c r="AS46" i="3"/>
  <c r="AS80" i="3"/>
  <c r="AQ22" i="3"/>
  <c r="AL22" i="3"/>
  <c r="AJ133" i="3"/>
  <c r="AL133" i="3"/>
  <c r="AO30" i="3"/>
  <c r="AS252" i="3"/>
  <c r="AM152" i="3"/>
  <c r="AN152" i="3"/>
  <c r="AN203" i="3"/>
  <c r="AQ203" i="3"/>
  <c r="AO72" i="3"/>
  <c r="AP72" i="3"/>
  <c r="AO210" i="3"/>
  <c r="AS218" i="3"/>
  <c r="AO63" i="3"/>
  <c r="AR210" i="3"/>
  <c r="AP51" i="3"/>
  <c r="AQ62" i="3"/>
  <c r="AM218" i="3"/>
  <c r="AN144" i="3"/>
  <c r="AK88" i="3"/>
  <c r="AO196" i="3"/>
  <c r="AM196" i="3"/>
  <c r="AP167" i="3"/>
  <c r="AS158" i="3"/>
  <c r="AK155" i="3"/>
  <c r="AS188" i="3"/>
  <c r="AK156" i="3"/>
  <c r="AJ65" i="3"/>
  <c r="AP240" i="3"/>
  <c r="AP185" i="3"/>
  <c r="AL125" i="3"/>
  <c r="AQ45" i="3"/>
  <c r="AP26" i="3"/>
  <c r="AK81" i="3"/>
  <c r="AQ25" i="3"/>
  <c r="AS137" i="3"/>
  <c r="AR46" i="3"/>
  <c r="AR80" i="3"/>
  <c r="AP22" i="3"/>
  <c r="AR133" i="3"/>
  <c r="AJ30" i="3"/>
  <c r="AR252" i="3"/>
  <c r="AL152" i="3"/>
  <c r="AM203" i="3"/>
  <c r="AN72" i="3"/>
  <c r="AP218" i="3"/>
  <c r="AQ73" i="3"/>
  <c r="AL51" i="3"/>
  <c r="AR243" i="3"/>
  <c r="AK159" i="3"/>
  <c r="AN167" i="3"/>
  <c r="AP175" i="3"/>
  <c r="AK158" i="3"/>
  <c r="AS155" i="3"/>
  <c r="AL108" i="3"/>
  <c r="AN188" i="3"/>
  <c r="AL156" i="3"/>
  <c r="AN240" i="3"/>
  <c r="AN125" i="3"/>
  <c r="AM45" i="3"/>
  <c r="AO81" i="3"/>
  <c r="AM134" i="3"/>
  <c r="AQ134" i="3"/>
  <c r="AP46" i="3"/>
  <c r="AQ133" i="3"/>
  <c r="AQ196" i="3"/>
  <c r="AK108" i="3"/>
  <c r="AK232" i="3"/>
  <c r="AS62" i="3"/>
  <c r="AJ243" i="3"/>
  <c r="AJ108" i="3"/>
  <c r="AM88" i="3"/>
  <c r="AJ155" i="3"/>
  <c r="AP176" i="3"/>
  <c r="AJ176" i="3"/>
  <c r="AQ158" i="3"/>
  <c r="AJ156" i="3"/>
  <c r="AR175" i="3"/>
  <c r="AM210" i="3"/>
  <c r="AL240" i="3"/>
  <c r="AL45" i="3"/>
  <c r="AR188" i="3"/>
  <c r="AR193" i="3"/>
  <c r="AO193" i="3"/>
  <c r="AQ193" i="3"/>
  <c r="AL15" i="3"/>
  <c r="AS15" i="3"/>
  <c r="AP97" i="3"/>
  <c r="AQ97" i="3"/>
  <c r="AL11" i="3"/>
  <c r="AN11" i="3"/>
  <c r="AK102" i="3"/>
  <c r="AP63" i="3"/>
  <c r="AQ255" i="3"/>
  <c r="AL255" i="3"/>
  <c r="AS243" i="3"/>
  <c r="AK97" i="3"/>
  <c r="AN97" i="3"/>
  <c r="AK151" i="3"/>
  <c r="AS148" i="3"/>
  <c r="AP148" i="3"/>
  <c r="AS44" i="3"/>
  <c r="AK44" i="3"/>
  <c r="AL44" i="3"/>
  <c r="AQ44" i="3"/>
  <c r="AJ44" i="3"/>
  <c r="AR44" i="3"/>
  <c r="AR112" i="3"/>
  <c r="AM112" i="3"/>
  <c r="AQ112" i="3"/>
  <c r="AP112" i="3"/>
  <c r="AS164" i="3"/>
  <c r="AQ164" i="3"/>
  <c r="AR164" i="3"/>
  <c r="AP11" i="3"/>
  <c r="AQ102" i="3"/>
  <c r="AL63" i="3"/>
  <c r="AN63" i="3"/>
  <c r="AP255" i="3"/>
  <c r="AM62" i="3"/>
  <c r="AM243" i="3"/>
  <c r="AM132" i="3"/>
  <c r="AM164" i="3"/>
  <c r="AO175" i="3"/>
  <c r="AM240" i="3"/>
  <c r="AJ97" i="3"/>
  <c r="AQ151" i="3"/>
  <c r="AQ11" i="3"/>
  <c r="AC11" i="3" s="1" a="1"/>
  <c r="AC11" i="3" s="1"/>
  <c r="AR11" i="3"/>
  <c r="AK46" i="3"/>
  <c r="AS240" i="3"/>
  <c r="AS63" i="3"/>
  <c r="AM63" i="3"/>
  <c r="AO255" i="3"/>
  <c r="AL232" i="3"/>
  <c r="AO51" i="3"/>
  <c r="AO62" i="3"/>
  <c r="AN243" i="3"/>
  <c r="AM151" i="3"/>
  <c r="AP132" i="3"/>
  <c r="AN44" i="3"/>
  <c r="AO44" i="3"/>
  <c r="AJ112" i="3"/>
  <c r="AP151" i="3"/>
  <c r="AJ164" i="3"/>
  <c r="AS175" i="3"/>
  <c r="AR240" i="3"/>
  <c r="AM97" i="3"/>
  <c r="AL148" i="3"/>
  <c r="AR176" i="3"/>
  <c r="AO35" i="3"/>
  <c r="AQ35" i="3"/>
  <c r="AN35" i="3"/>
  <c r="AO11" i="3"/>
  <c r="AS51" i="3"/>
  <c r="AO176" i="3"/>
  <c r="AO132" i="3"/>
  <c r="AS112" i="3"/>
  <c r="AN164" i="3"/>
  <c r="AK175" i="3"/>
  <c r="AQ240" i="3"/>
  <c r="AL97" i="3"/>
  <c r="AR148" i="3"/>
  <c r="AS176" i="3"/>
  <c r="AP35" i="3"/>
  <c r="AP125" i="3"/>
  <c r="AS125" i="3"/>
  <c r="AJ125" i="3"/>
  <c r="AO125" i="3"/>
  <c r="AQ144" i="3"/>
  <c r="AJ144" i="3"/>
  <c r="AO144" i="3"/>
  <c r="AL144" i="3"/>
  <c r="AM144" i="3"/>
  <c r="AP144" i="3"/>
  <c r="AK144" i="3"/>
  <c r="AS144" i="3"/>
  <c r="AL65" i="3"/>
  <c r="AK65" i="3"/>
  <c r="AQ65" i="3"/>
  <c r="AR65" i="3"/>
  <c r="AS102" i="3"/>
  <c r="AL105" i="3"/>
  <c r="AN102" i="3"/>
  <c r="AQ105" i="3"/>
  <c r="AM102" i="3"/>
  <c r="AR105" i="3"/>
  <c r="AJ232" i="3"/>
  <c r="AR232" i="3"/>
  <c r="AN232" i="3"/>
  <c r="AS232" i="3"/>
  <c r="AQ232" i="3"/>
  <c r="AP232" i="3"/>
  <c r="AO232" i="3"/>
  <c r="AL145" i="3"/>
  <c r="AM145" i="3"/>
  <c r="AN145" i="3"/>
  <c r="AJ145" i="3"/>
  <c r="AK145" i="3"/>
  <c r="AO145" i="3"/>
  <c r="AP145" i="3"/>
  <c r="AQ145" i="3"/>
  <c r="AR145" i="3"/>
  <c r="AS145" i="3"/>
  <c r="P7" i="3" l="1"/>
  <c r="X7" i="3" l="1"/>
  <c r="Q7" i="3"/>
  <c r="S7" i="3"/>
  <c r="R7" i="3"/>
  <c r="Z7" i="3" l="1"/>
  <c r="Y7" i="3"/>
  <c r="W7" i="3" l="1"/>
  <c r="U7" i="3"/>
  <c r="AA7" i="3" l="1"/>
  <c r="AB7" i="3" s="1"/>
  <c r="AJ7" i="3" l="1"/>
  <c r="AK7" i="3"/>
  <c r="AS7" i="3"/>
  <c r="AR7" i="3"/>
  <c r="AP7" i="3"/>
  <c r="AO7" i="3"/>
  <c r="AN7" i="3"/>
  <c r="AM7" i="3"/>
  <c r="AL7" i="3"/>
  <c r="AQ7" i="3"/>
  <c r="AC7" i="3" l="1" a="1"/>
  <c r="AC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<sst xmlns="http://schemas.openxmlformats.org/spreadsheetml/2006/main" count="413" uniqueCount="134">
  <si>
    <t>Klasse</t>
  </si>
  <si>
    <t>Name</t>
  </si>
  <si>
    <t>Vorname</t>
  </si>
  <si>
    <t>Geburtsjahr</t>
  </si>
  <si>
    <t>Geschlecht</t>
  </si>
  <si>
    <t>Streng</t>
  </si>
  <si>
    <t>Andreas</t>
  </si>
  <si>
    <t xml:space="preserve">Bundesjugendspiele </t>
  </si>
  <si>
    <t>Sprint</t>
  </si>
  <si>
    <t>50 m</t>
  </si>
  <si>
    <t>Leistungseingabe</t>
  </si>
  <si>
    <t>Sprung</t>
  </si>
  <si>
    <t>Weit</t>
  </si>
  <si>
    <t>Hoch</t>
  </si>
  <si>
    <t>Wurf</t>
  </si>
  <si>
    <t>Lauf</t>
  </si>
  <si>
    <t xml:space="preserve">800 m </t>
  </si>
  <si>
    <t>2000 m</t>
  </si>
  <si>
    <t>Ball 200 g</t>
  </si>
  <si>
    <t>m</t>
  </si>
  <si>
    <t>w</t>
  </si>
  <si>
    <t>3a</t>
  </si>
  <si>
    <t>Auswertung Leistung</t>
  </si>
  <si>
    <t>Punkte</t>
  </si>
  <si>
    <t>Urkunde</t>
  </si>
  <si>
    <t>Auswertung Punkte</t>
  </si>
  <si>
    <t>Punkte gesamt</t>
  </si>
  <si>
    <r>
      <t xml:space="preserve">Weit
</t>
    </r>
    <r>
      <rPr>
        <sz val="8"/>
        <color theme="1"/>
        <rFont val="Arial"/>
        <family val="2"/>
      </rPr>
      <t>(m,cm)</t>
    </r>
  </si>
  <si>
    <r>
      <t xml:space="preserve">Hoch
</t>
    </r>
    <r>
      <rPr>
        <sz val="8"/>
        <color theme="1"/>
        <rFont val="Arial"/>
        <family val="2"/>
      </rPr>
      <t>(m,cm)</t>
    </r>
  </si>
  <si>
    <r>
      <t xml:space="preserve">800 m 
</t>
    </r>
    <r>
      <rPr>
        <sz val="8"/>
        <color theme="1"/>
        <rFont val="Arial"/>
        <family val="2"/>
      </rPr>
      <t>(sec)</t>
    </r>
  </si>
  <si>
    <r>
      <t xml:space="preserve">2000 m
</t>
    </r>
    <r>
      <rPr>
        <sz val="8"/>
        <color theme="1"/>
        <rFont val="Arial"/>
        <family val="2"/>
      </rPr>
      <t>(sec)</t>
    </r>
  </si>
  <si>
    <r>
      <t xml:space="preserve">Ball 200 g
</t>
    </r>
    <r>
      <rPr>
        <sz val="8"/>
        <color theme="1"/>
        <rFont val="Arial"/>
        <family val="2"/>
      </rPr>
      <t>(m)</t>
    </r>
  </si>
  <si>
    <r>
      <t xml:space="preserve">Schlagball 
80 g
</t>
    </r>
    <r>
      <rPr>
        <sz val="8"/>
        <color theme="1"/>
        <rFont val="Arial"/>
        <family val="2"/>
      </rPr>
      <t>(m)</t>
    </r>
  </si>
  <si>
    <r>
      <t xml:space="preserve">50 m 
</t>
    </r>
    <r>
      <rPr>
        <sz val="8"/>
        <color theme="1"/>
        <rFont val="Arial"/>
        <family val="2"/>
      </rPr>
      <t>(sec)</t>
    </r>
  </si>
  <si>
    <t>Schlagball 
80 g</t>
  </si>
  <si>
    <t>Punkte best</t>
  </si>
  <si>
    <t>Kennung</t>
  </si>
  <si>
    <t>8w</t>
  </si>
  <si>
    <t>8m</t>
  </si>
  <si>
    <t>H</t>
  </si>
  <si>
    <t>T</t>
  </si>
  <si>
    <t>S</t>
  </si>
  <si>
    <t>E</t>
  </si>
  <si>
    <t>9w</t>
  </si>
  <si>
    <t>9m</t>
  </si>
  <si>
    <t>10w</t>
  </si>
  <si>
    <t>10m</t>
  </si>
  <si>
    <t>11w</t>
  </si>
  <si>
    <t>11m</t>
  </si>
  <si>
    <t>12w</t>
  </si>
  <si>
    <t>12m</t>
  </si>
  <si>
    <t>Nr.</t>
  </si>
  <si>
    <t>Liebe Kolleginnen,</t>
  </si>
  <si>
    <t>liebe Kollegen,</t>
  </si>
  <si>
    <t>Hierfür stehen Ihnen zwei Auswertungsblätter zur Verfügung:</t>
  </si>
  <si>
    <t>- Eine Gesamtauswertung für die Schule: Eingabe_Schule</t>
  </si>
  <si>
    <t>- Eine Gesamtauswertung für eine Klasse: Eingabe_Klasse</t>
  </si>
  <si>
    <t>Letztendlich entscheiden Sie, was für Sie praktikabler ist; beide Auswertungsblätter sind gleich aufgebaut und berechnen in gleicher Art und Weise die Ergebnisse.</t>
  </si>
  <si>
    <t>Der Vorteil dieser Arbeitsmappe liegt darin, dass Sie die Ergebnisse von Mädchen und Jungen unterschiedlicher Jahrgänge gemeinsam auswerten können und automatisch die entsprechende Urkunde zugewiesen bekommen.</t>
  </si>
  <si>
    <t>Anleitung zur Nutzung der Auswertungstabelle  "Bundesjugendspiele - Leichtathletik  Wettkampf 3./4. Klasse Bayern"</t>
  </si>
  <si>
    <t>Punkte_Urkunden_Matrix</t>
  </si>
  <si>
    <t>Punkte_Urkunden_Matrix_Auswertung</t>
  </si>
  <si>
    <t>Jahr -</t>
  </si>
  <si>
    <t>Grundeingaben</t>
  </si>
  <si>
    <t>Öffnen Sie zunächst die Datei im schreibgeschützten Modus und speichern Sie diese anschließend mit "Speichern unter …" bzw. "Kopie speichern" in einem Ordner Ihrer Wahl ab.</t>
  </si>
  <si>
    <t>- Name</t>
  </si>
  <si>
    <t>- Vorname</t>
  </si>
  <si>
    <t>- Klasse</t>
  </si>
  <si>
    <t>- Geburtsjahr (z.B. 2014)</t>
  </si>
  <si>
    <t>- Nur die weißen Felder sind Eingabefelder für Daten!</t>
  </si>
  <si>
    <r>
      <t xml:space="preserve">- Fügen Sie entsprechend der Spalten folgende </t>
    </r>
    <r>
      <rPr>
        <b/>
        <sz val="12"/>
        <color theme="1"/>
        <rFont val="Arial"/>
        <family val="2"/>
      </rPr>
      <t>"Grundeingaben"</t>
    </r>
    <r>
      <rPr>
        <sz val="12"/>
        <color theme="1"/>
        <rFont val="Arial"/>
        <family val="2"/>
      </rPr>
      <t xml:space="preserve"> ein: </t>
    </r>
  </si>
  <si>
    <r>
      <t>- Eingabe der Daten (</t>
    </r>
    <r>
      <rPr>
        <b/>
        <sz val="12"/>
        <color theme="1"/>
        <rFont val="Arial"/>
        <family val="2"/>
      </rPr>
      <t>"Leistungseingabe"</t>
    </r>
    <r>
      <rPr>
        <sz val="12"/>
        <color theme="1"/>
        <rFont val="Arial"/>
        <family val="2"/>
      </rPr>
      <t>):</t>
    </r>
  </si>
  <si>
    <t>- Eingabeformate:</t>
  </si>
  <si>
    <t>Sprint:</t>
  </si>
  <si>
    <t>(Sekunden mit Komma; auf das Zehntel aufgerundet)</t>
  </si>
  <si>
    <t>Ausdauer:</t>
  </si>
  <si>
    <t>(Sekunden; aufgerundet)</t>
  </si>
  <si>
    <t>Sprung:</t>
  </si>
  <si>
    <t>(Meter, Zentimeter)</t>
  </si>
  <si>
    <t>Wurf:</t>
  </si>
  <si>
    <t>(Meter, Zentimeter; auf Meter bzw. halbe Meter abgerundet)</t>
  </si>
  <si>
    <t>(ansonsten erfolgt eine Berechenung)</t>
  </si>
  <si>
    <t>- Aus den vier Disziplinen kommen jeweils die drei besten Einzelergebnisse in die Wertung.</t>
  </si>
  <si>
    <t>- Alle Zellen, die bei den "Grundeingaben" und "Leistungseingaben" weiß markiert sind, können Sie bearbeiten!</t>
  </si>
  <si>
    <t>- Geschlecht (Angabe nur "w" oder "m")</t>
  </si>
  <si>
    <t>- Aus den besten drei Ergebnisse wird abschließend die Urkunde berechnet.</t>
  </si>
  <si>
    <t xml:space="preserve">So funktioniert es! </t>
  </si>
  <si>
    <t>Achtung!</t>
  </si>
  <si>
    <t>Wettkampfliste</t>
  </si>
  <si>
    <t>Disziplin</t>
  </si>
  <si>
    <t>Ausdauer</t>
  </si>
  <si>
    <t>Weitsprung</t>
  </si>
  <si>
    <t>Leistung</t>
  </si>
  <si>
    <t>1. V.</t>
  </si>
  <si>
    <t>2. V.</t>
  </si>
  <si>
    <t>3. V.</t>
  </si>
  <si>
    <t xml:space="preserve">2. V. </t>
  </si>
  <si>
    <t xml:space="preserve">1. V. </t>
  </si>
  <si>
    <t xml:space="preserve">Wettkampf Leichtathletik (3./4. Klasse - Bayern) </t>
  </si>
  <si>
    <t>A. Streng</t>
  </si>
  <si>
    <t>(Landesschulobmann Leichtathletik)</t>
  </si>
  <si>
    <t>diese Auswertungstabelle soll Sie bei der Auswertung der Bundesjugendspiele im Wettkampf der Leichtathletik für die 3./4. Klasse in Bayern unterstützten.</t>
  </si>
  <si>
    <t>- Wichtig: Aktualisieren Sie zunächst das Jahr (gelber Kasten mit roter Schrift), um eine automatische und korrekte Berechnung des Alters zu ermöglichen!</t>
  </si>
  <si>
    <t>(Hier die Klasse eintragen!)</t>
  </si>
  <si>
    <t>Die 1000 m sind nur für die Jungen vorgesehen!</t>
  </si>
  <si>
    <t>- Jungen 11 Jahre können optional 200 g Ball werfen.</t>
  </si>
  <si>
    <t>- Jungen 12 Jahre müsssen 200 g Ball werfen.</t>
  </si>
  <si>
    <r>
      <t xml:space="preserve">1000m
</t>
    </r>
    <r>
      <rPr>
        <sz val="8"/>
        <color theme="1"/>
        <rFont val="Arial"/>
        <family val="2"/>
      </rPr>
      <t>(sec)
nur Jungen!</t>
    </r>
  </si>
  <si>
    <r>
      <t xml:space="preserve">1000 m
</t>
    </r>
    <r>
      <rPr>
        <sz val="8"/>
        <color theme="1"/>
        <rFont val="Arial"/>
        <family val="2"/>
      </rPr>
      <t>nur Jungen!</t>
    </r>
  </si>
  <si>
    <t>- Sollte eine Leistung nicht erbracht werden, so muss ein Ersatzwert eingetragen werden!</t>
  </si>
  <si>
    <t>500 / 1000 / 1200 (ein möglichst hoher Wert für 800 m / 1000 m bzw. 2000 m)</t>
  </si>
  <si>
    <t xml:space="preserve"> </t>
  </si>
  <si>
    <t>Auswahl der Disziplinen</t>
  </si>
  <si>
    <t>Mädchen</t>
  </si>
  <si>
    <t>Alter</t>
  </si>
  <si>
    <t>10 Jahre</t>
  </si>
  <si>
    <t>8 Jahre</t>
  </si>
  <si>
    <t>9 Jahre</t>
  </si>
  <si>
    <t>11 Jahre</t>
  </si>
  <si>
    <t>12 Jahre</t>
  </si>
  <si>
    <t>Schlagball 80 g</t>
  </si>
  <si>
    <t>- Mädchen 12 Jahre können optional 200 g Ball werfen.</t>
  </si>
  <si>
    <t>800 m</t>
  </si>
  <si>
    <t>800 m  / 2000 m</t>
  </si>
  <si>
    <t>Jungen</t>
  </si>
  <si>
    <t>Schlagball 80 g / Ball 200 g</t>
  </si>
  <si>
    <t>800 m  / 1000 m / 2000 m</t>
  </si>
  <si>
    <t>Eine erfolgreiche und verletzungsfreie Durchführung der Bundesjugendspiele wünscht</t>
  </si>
  <si>
    <t>800 m
1000 m
2000 m</t>
  </si>
  <si>
    <t>Weit / Hoch</t>
  </si>
  <si>
    <r>
      <t xml:space="preserve">- </t>
    </r>
    <r>
      <rPr>
        <b/>
        <sz val="12"/>
        <color theme="1"/>
        <rFont val="Arial"/>
        <family val="2"/>
      </rPr>
      <t>Tipp</t>
    </r>
    <r>
      <rPr>
        <sz val="12"/>
        <color theme="1"/>
        <rFont val="Arial"/>
        <family val="2"/>
      </rPr>
      <t>: Löschen des Geschlechts bei den "Grundeingabe" führt dazu, dass die Ergebnisse in der Auswertung auf "0" gesetzt werden.</t>
    </r>
  </si>
  <si>
    <t>- Unter dem Datenblatt "Wettkampfliste_Klasse" finden Sie eine einfache Wettkampfliste für eine Klasse, die entsprechend verändert bzw. kopiert und ausgedruckt werden kann.</t>
  </si>
  <si>
    <t>(Stand: Februar/2025)</t>
  </si>
  <si>
    <t>4c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</si>
</sst>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Aptos Narrow"/>
      <family val="2"/>
      <scheme val="minor"/>
    </font>
    <font>
      <sz val="10"/>
      <color theme="1"/>
      <name val="Arial"/>
      <family val="2"/>
    </font>
    <font>
      <sz val="10"/>
      <color rgb="FFFF0000"/>
      <name val="Arial"/>
      <family val="2"/>
    </font>
    <font>
      <i/>
      <sz val="10"/>
      <color theme="1"/>
      <name val="Arial"/>
      <family val="2"/>
    </font>
    <font>
      <b/>
      <i/>
      <sz val="12"/>
      <color theme="1"/>
      <name val="Arial"/>
      <family val="2"/>
    </font>
    <font>
      <i/>
      <sz val="12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color rgb="FFFF0000"/>
      <name val="Arial"/>
      <family val="2"/>
    </font>
    <font>
      <b/>
      <u/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8"/>
      <color theme="1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4"/>
      <color theme="1"/>
      <name val="Arial"/>
      <family val="2"/>
    </font>
    <font>
      <b/>
      <sz val="14"/>
      <color rgb="FFFF0000"/>
      <name val="Arial"/>
      <family val="2"/>
    </font>
    <font>
      <sz val="8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ashed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dashed">
        <color auto="1"/>
      </left>
      <right style="dashed">
        <color auto="1"/>
      </right>
      <top/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auto="1"/>
      </left>
      <right style="dashed">
        <color auto="1"/>
      </right>
      <top/>
      <bottom style="medium">
        <color auto="1"/>
      </bottom>
      <diagonal/>
    </border>
    <border>
      <left style="dashed">
        <color auto="1"/>
      </left>
      <right style="thin">
        <color auto="1"/>
      </right>
      <top style="medium">
        <color auto="1"/>
      </top>
      <bottom/>
      <diagonal/>
    </border>
    <border>
      <left style="dashed">
        <color auto="1"/>
      </left>
      <right style="thin">
        <color auto="1"/>
      </right>
      <top/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66">
    <xf numFmtId="0" fontId="0" fillId="0" borderId="0" xfId="0"/>
    <xf numFmtId="0" fontId="1" fillId="0" borderId="0" xfId="0" applyFont="1"/>
    <xf numFmtId="0" fontId="1" fillId="0" borderId="2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10" xfId="0" applyFont="1" applyBorder="1"/>
    <xf numFmtId="0" fontId="4" fillId="5" borderId="11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11" fillId="8" borderId="25" xfId="0" applyFont="1" applyFill="1" applyBorder="1" applyAlignment="1">
      <alignment horizontal="center"/>
    </xf>
    <xf numFmtId="0" fontId="0" fillId="8" borderId="25" xfId="0" applyFill="1" applyBorder="1" applyAlignment="1">
      <alignment horizontal="center"/>
    </xf>
    <xf numFmtId="0" fontId="12" fillId="8" borderId="25" xfId="0" applyFont="1" applyFill="1" applyBorder="1" applyAlignment="1">
      <alignment horizontal="center"/>
    </xf>
    <xf numFmtId="0" fontId="1" fillId="0" borderId="1" xfId="0" applyFont="1" applyBorder="1"/>
    <xf numFmtId="0" fontId="2" fillId="9" borderId="6" xfId="0" applyFont="1" applyFill="1" applyBorder="1" applyAlignment="1">
      <alignment horizontal="center"/>
    </xf>
    <xf numFmtId="0" fontId="6" fillId="6" borderId="17" xfId="0" applyFont="1" applyFill="1" applyBorder="1" applyAlignment="1">
      <alignment horizontal="center" vertical="center"/>
    </xf>
    <xf numFmtId="0" fontId="6" fillId="5" borderId="24" xfId="0" applyFont="1" applyFill="1" applyBorder="1" applyAlignment="1">
      <alignment horizontal="center" vertical="center"/>
    </xf>
    <xf numFmtId="0" fontId="6" fillId="4" borderId="24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13" fillId="10" borderId="0" xfId="0" applyFont="1" applyFill="1" applyAlignment="1">
      <alignment horizontal="center"/>
    </xf>
    <xf numFmtId="0" fontId="13" fillId="10" borderId="12" xfId="0" applyFont="1" applyFill="1" applyBorder="1" applyAlignment="1">
      <alignment horizontal="center"/>
    </xf>
    <xf numFmtId="0" fontId="13" fillId="10" borderId="2" xfId="0" applyFont="1" applyFill="1" applyBorder="1" applyAlignment="1">
      <alignment horizontal="center"/>
    </xf>
    <xf numFmtId="0" fontId="13" fillId="10" borderId="7" xfId="0" applyFont="1" applyFill="1" applyBorder="1" applyAlignment="1">
      <alignment horizontal="center"/>
    </xf>
    <xf numFmtId="0" fontId="13" fillId="10" borderId="23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10" fillId="10" borderId="20" xfId="0" applyFont="1" applyFill="1" applyBorder="1" applyAlignment="1">
      <alignment horizontal="left" vertical="center"/>
    </xf>
    <xf numFmtId="0" fontId="5" fillId="10" borderId="0" xfId="0" applyFont="1" applyFill="1" applyAlignment="1">
      <alignment horizontal="left"/>
    </xf>
    <xf numFmtId="0" fontId="10" fillId="10" borderId="17" xfId="0" applyFont="1" applyFill="1" applyBorder="1" applyAlignment="1">
      <alignment horizontal="left" vertical="center"/>
    </xf>
    <xf numFmtId="0" fontId="10" fillId="10" borderId="29" xfId="0" applyFont="1" applyFill="1" applyBorder="1" applyAlignment="1">
      <alignment horizontal="left" vertical="center"/>
    </xf>
    <xf numFmtId="0" fontId="16" fillId="11" borderId="0" xfId="0" applyFont="1" applyFill="1"/>
    <xf numFmtId="0" fontId="17" fillId="11" borderId="0" xfId="0" applyFont="1" applyFill="1"/>
    <xf numFmtId="0" fontId="18" fillId="11" borderId="0" xfId="0" applyFont="1" applyFill="1" applyAlignment="1">
      <alignment horizontal="center"/>
    </xf>
    <xf numFmtId="0" fontId="1" fillId="11" borderId="0" xfId="0" applyFont="1" applyFill="1"/>
    <xf numFmtId="0" fontId="1" fillId="11" borderId="15" xfId="0" applyFont="1" applyFill="1" applyBorder="1"/>
    <xf numFmtId="0" fontId="10" fillId="11" borderId="0" xfId="0" applyFont="1" applyFill="1"/>
    <xf numFmtId="0" fontId="0" fillId="11" borderId="0" xfId="0" applyFill="1"/>
    <xf numFmtId="0" fontId="1" fillId="11" borderId="0" xfId="0" applyFont="1" applyFill="1" applyAlignment="1">
      <alignment horizontal="left"/>
    </xf>
    <xf numFmtId="0" fontId="0" fillId="11" borderId="30" xfId="0" applyFill="1" applyBorder="1"/>
    <xf numFmtId="0" fontId="0" fillId="11" borderId="31" xfId="0" applyFill="1" applyBorder="1"/>
    <xf numFmtId="0" fontId="11" fillId="3" borderId="25" xfId="0" applyFont="1" applyFill="1" applyBorder="1" applyAlignment="1">
      <alignment horizontal="center"/>
    </xf>
    <xf numFmtId="0" fontId="0" fillId="3" borderId="25" xfId="0" applyFill="1" applyBorder="1" applyAlignment="1">
      <alignment horizontal="center"/>
    </xf>
    <xf numFmtId="0" fontId="12" fillId="3" borderId="25" xfId="0" applyFont="1" applyFill="1" applyBorder="1" applyAlignment="1">
      <alignment horizontal="center"/>
    </xf>
    <xf numFmtId="0" fontId="4" fillId="10" borderId="15" xfId="0" applyFont="1" applyFill="1" applyBorder="1" applyAlignment="1">
      <alignment horizontal="left"/>
    </xf>
    <xf numFmtId="0" fontId="4" fillId="10" borderId="0" xfId="0" applyFont="1" applyFill="1" applyAlignment="1">
      <alignment horizontal="left"/>
    </xf>
    <xf numFmtId="0" fontId="2" fillId="6" borderId="17" xfId="0" applyFont="1" applyFill="1" applyBorder="1" applyAlignment="1">
      <alignment horizontal="center"/>
    </xf>
    <xf numFmtId="0" fontId="19" fillId="0" borderId="0" xfId="0" applyFont="1"/>
    <xf numFmtId="0" fontId="20" fillId="0" borderId="0" xfId="0" applyFont="1"/>
    <xf numFmtId="0" fontId="10" fillId="10" borderId="19" xfId="0" applyFont="1" applyFill="1" applyBorder="1" applyAlignment="1">
      <alignment horizontal="left" vertical="center"/>
    </xf>
    <xf numFmtId="0" fontId="2" fillId="6" borderId="9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4" fillId="10" borderId="14" xfId="0" applyFont="1" applyFill="1" applyBorder="1" applyAlignment="1">
      <alignment horizontal="left"/>
    </xf>
    <xf numFmtId="0" fontId="4" fillId="10" borderId="7" xfId="0" applyFont="1" applyFill="1" applyBorder="1" applyAlignment="1">
      <alignment horizontal="left"/>
    </xf>
    <xf numFmtId="0" fontId="4" fillId="10" borderId="9" xfId="0" applyFont="1" applyFill="1" applyBorder="1" applyAlignment="1">
      <alignment horizontal="left"/>
    </xf>
    <xf numFmtId="0" fontId="1" fillId="0" borderId="3" xfId="0" applyFont="1" applyBorder="1"/>
    <xf numFmtId="0" fontId="1" fillId="0" borderId="5" xfId="0" applyFont="1" applyBorder="1"/>
    <xf numFmtId="0" fontId="4" fillId="0" borderId="2" xfId="0" applyFont="1" applyBorder="1" applyAlignment="1">
      <alignment horizontal="left"/>
    </xf>
    <xf numFmtId="0" fontId="1" fillId="0" borderId="4" xfId="0" applyFont="1" applyBorder="1"/>
    <xf numFmtId="0" fontId="1" fillId="0" borderId="9" xfId="0" applyFont="1" applyBorder="1"/>
    <xf numFmtId="0" fontId="4" fillId="0" borderId="35" xfId="0" applyFont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34" xfId="0" applyFont="1" applyFill="1" applyBorder="1" applyAlignment="1">
      <alignment horizontal="center" vertical="center"/>
    </xf>
    <xf numFmtId="0" fontId="0" fillId="11" borderId="0" xfId="0" applyFill="1" applyAlignment="1">
      <alignment wrapText="1"/>
    </xf>
    <xf numFmtId="0" fontId="1" fillId="11" borderId="0" xfId="0" quotePrefix="1" applyFont="1" applyFill="1"/>
    <xf numFmtId="0" fontId="14" fillId="11" borderId="0" xfId="0" quotePrefix="1" applyFont="1" applyFill="1"/>
    <xf numFmtId="0" fontId="2" fillId="11" borderId="0" xfId="0" quotePrefix="1" applyFont="1" applyFill="1" applyAlignment="1">
      <alignment wrapText="1"/>
    </xf>
    <xf numFmtId="0" fontId="14" fillId="11" borderId="0" xfId="0" quotePrefix="1" applyFont="1" applyFill="1" applyAlignment="1">
      <alignment wrapText="1"/>
    </xf>
    <xf numFmtId="0" fontId="2" fillId="11" borderId="0" xfId="0" quotePrefix="1" applyFont="1" applyFill="1"/>
    <xf numFmtId="0" fontId="15" fillId="11" borderId="0" xfId="0" applyFont="1" applyFill="1" applyAlignment="1">
      <alignment wrapText="1"/>
    </xf>
    <xf numFmtId="0" fontId="4" fillId="3" borderId="24" xfId="0" applyFont="1" applyFill="1" applyBorder="1" applyAlignment="1">
      <alignment horizontal="center" vertical="center" wrapText="1"/>
    </xf>
    <xf numFmtId="0" fontId="4" fillId="11" borderId="0" xfId="0" applyFont="1" applyFill="1"/>
    <xf numFmtId="0" fontId="4" fillId="3" borderId="20" xfId="0" applyFont="1" applyFill="1" applyBorder="1" applyAlignment="1">
      <alignment horizontal="center" vertical="center"/>
    </xf>
    <xf numFmtId="0" fontId="13" fillId="10" borderId="8" xfId="0" applyFont="1" applyFill="1" applyBorder="1" applyAlignment="1">
      <alignment horizontal="center"/>
    </xf>
    <xf numFmtId="0" fontId="4" fillId="5" borderId="19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1" fillId="10" borderId="7" xfId="0" applyFont="1" applyFill="1" applyBorder="1"/>
    <xf numFmtId="0" fontId="1" fillId="10" borderId="1" xfId="0" applyFont="1" applyFill="1" applyBorder="1"/>
    <xf numFmtId="0" fontId="1" fillId="10" borderId="8" xfId="0" applyFont="1" applyFill="1" applyBorder="1"/>
    <xf numFmtId="0" fontId="19" fillId="11" borderId="0" xfId="0" applyFont="1" applyFill="1"/>
    <xf numFmtId="0" fontId="14" fillId="11" borderId="0" xfId="0" applyFont="1" applyFill="1"/>
    <xf numFmtId="0" fontId="1" fillId="11" borderId="7" xfId="0" applyFont="1" applyFill="1" applyBorder="1"/>
    <xf numFmtId="0" fontId="1" fillId="11" borderId="1" xfId="0" applyFont="1" applyFill="1" applyBorder="1"/>
    <xf numFmtId="0" fontId="1" fillId="11" borderId="8" xfId="0" applyFont="1" applyFill="1" applyBorder="1"/>
    <xf numFmtId="0" fontId="1" fillId="11" borderId="9" xfId="0" applyFont="1" applyFill="1" applyBorder="1"/>
    <xf numFmtId="0" fontId="1" fillId="11" borderId="3" xfId="0" applyFont="1" applyFill="1" applyBorder="1"/>
    <xf numFmtId="0" fontId="1" fillId="11" borderId="10" xfId="0" applyFont="1" applyFill="1" applyBorder="1"/>
    <xf numFmtId="0" fontId="2" fillId="12" borderId="17" xfId="0" applyFont="1" applyFill="1" applyBorder="1"/>
    <xf numFmtId="0" fontId="2" fillId="12" borderId="29" xfId="0" applyFont="1" applyFill="1" applyBorder="1"/>
    <xf numFmtId="0" fontId="2" fillId="12" borderId="20" xfId="0" applyFont="1" applyFill="1" applyBorder="1"/>
    <xf numFmtId="0" fontId="4" fillId="0" borderId="25" xfId="0" applyFont="1" applyBorder="1" applyAlignment="1">
      <alignment horizontal="center" vertical="center" wrapText="1"/>
    </xf>
    <xf numFmtId="0" fontId="18" fillId="9" borderId="0" xfId="0" applyFont="1" applyFill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1" fillId="0" borderId="1" xfId="0" applyFont="1" applyBorder="1" applyProtection="1">
      <protection locked="0"/>
    </xf>
    <xf numFmtId="0" fontId="4" fillId="0" borderId="26" xfId="0" applyFont="1" applyBorder="1" applyAlignment="1" applyProtection="1">
      <alignment horizontal="center"/>
      <protection locked="0"/>
    </xf>
    <xf numFmtId="0" fontId="4" fillId="0" borderId="28" xfId="0" applyFont="1" applyBorder="1" applyAlignment="1" applyProtection="1">
      <alignment horizontal="center"/>
      <protection locked="0"/>
    </xf>
    <xf numFmtId="0" fontId="4" fillId="0" borderId="38" xfId="0" applyFont="1" applyBorder="1" applyAlignment="1" applyProtection="1">
      <alignment horizontal="center"/>
      <protection locked="0"/>
    </xf>
    <xf numFmtId="1" fontId="4" fillId="0" borderId="28" xfId="0" applyNumberFormat="1" applyFont="1" applyBorder="1" applyAlignment="1" applyProtection="1">
      <alignment horizontal="center"/>
      <protection locked="0"/>
    </xf>
    <xf numFmtId="1" fontId="4" fillId="0" borderId="40" xfId="0" applyNumberFormat="1" applyFont="1" applyBorder="1" applyAlignment="1" applyProtection="1">
      <alignment horizont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0" fontId="4" fillId="0" borderId="27" xfId="0" applyFont="1" applyBorder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4" fillId="0" borderId="12" xfId="0" applyFont="1" applyBorder="1" applyAlignment="1" applyProtection="1">
      <alignment horizontal="center"/>
      <protection locked="0"/>
    </xf>
    <xf numFmtId="0" fontId="4" fillId="0" borderId="23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39" xfId="0" applyFont="1" applyBorder="1" applyAlignment="1" applyProtection="1">
      <alignment horizontal="center"/>
      <protection locked="0"/>
    </xf>
    <xf numFmtId="0" fontId="4" fillId="0" borderId="37" xfId="0" applyFont="1" applyBorder="1" applyAlignment="1" applyProtection="1">
      <alignment horizontal="center"/>
      <protection locked="0"/>
    </xf>
    <xf numFmtId="0" fontId="1" fillId="11" borderId="0" xfId="0" quotePrefix="1" applyFont="1" applyFill="1" applyAlignment="1">
      <alignment wrapText="1"/>
    </xf>
    <xf numFmtId="0" fontId="0" fillId="11" borderId="0" xfId="0" applyFill="1" applyAlignment="1">
      <alignment wrapText="1"/>
    </xf>
    <xf numFmtId="0" fontId="15" fillId="11" borderId="0" xfId="0" applyFont="1" applyFill="1" applyAlignment="1">
      <alignment wrapText="1"/>
    </xf>
    <xf numFmtId="0" fontId="0" fillId="0" borderId="0" xfId="0" applyAlignment="1">
      <alignment wrapText="1"/>
    </xf>
    <xf numFmtId="0" fontId="1" fillId="11" borderId="0" xfId="0" applyFont="1" applyFill="1" applyAlignment="1">
      <alignment wrapText="1"/>
    </xf>
    <xf numFmtId="0" fontId="2" fillId="11" borderId="0" xfId="0" quotePrefix="1" applyFont="1" applyFill="1" applyAlignment="1">
      <alignment wrapText="1"/>
    </xf>
    <xf numFmtId="0" fontId="14" fillId="11" borderId="0" xfId="0" quotePrefix="1" applyFont="1" applyFill="1" applyAlignment="1">
      <alignment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 wrapText="1"/>
    </xf>
    <xf numFmtId="0" fontId="3" fillId="7" borderId="16" xfId="0" applyFont="1" applyFill="1" applyBorder="1" applyAlignment="1">
      <alignment horizontal="center" vertical="center" wrapText="1"/>
    </xf>
    <xf numFmtId="0" fontId="3" fillId="7" borderId="9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/>
    </xf>
    <xf numFmtId="0" fontId="3" fillId="4" borderId="21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2" fillId="3" borderId="21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2" fillId="7" borderId="14" xfId="0" applyFont="1" applyFill="1" applyBorder="1" applyAlignment="1">
      <alignment horizontal="center"/>
    </xf>
    <xf numFmtId="0" fontId="0" fillId="7" borderId="15" xfId="0" applyFill="1" applyBorder="1" applyAlignment="1">
      <alignment horizontal="center"/>
    </xf>
    <xf numFmtId="0" fontId="0" fillId="7" borderId="16" xfId="0" applyFill="1" applyBorder="1" applyAlignment="1">
      <alignment horizontal="center"/>
    </xf>
    <xf numFmtId="0" fontId="2" fillId="10" borderId="14" xfId="0" applyFont="1" applyFill="1" applyBorder="1" applyAlignment="1">
      <alignment horizontal="center"/>
    </xf>
    <xf numFmtId="0" fontId="0" fillId="10" borderId="15" xfId="0" applyFill="1" applyBorder="1" applyAlignment="1">
      <alignment horizontal="center"/>
    </xf>
    <xf numFmtId="0" fontId="0" fillId="10" borderId="16" xfId="0" applyFill="1" applyBorder="1" applyAlignment="1">
      <alignment horizontal="center"/>
    </xf>
    <xf numFmtId="0" fontId="8" fillId="10" borderId="9" xfId="0" applyFont="1" applyFill="1" applyBorder="1" applyAlignment="1">
      <alignment horizontal="center"/>
    </xf>
    <xf numFmtId="0" fontId="8" fillId="10" borderId="5" xfId="0" applyFont="1" applyFill="1" applyBorder="1" applyAlignment="1">
      <alignment horizontal="center"/>
    </xf>
    <xf numFmtId="0" fontId="7" fillId="10" borderId="14" xfId="0" applyFont="1" applyFill="1" applyBorder="1" applyAlignment="1">
      <alignment horizontal="center"/>
    </xf>
    <xf numFmtId="0" fontId="8" fillId="10" borderId="15" xfId="0" applyFont="1" applyFill="1" applyBorder="1" applyAlignment="1">
      <alignment horizontal="center"/>
    </xf>
    <xf numFmtId="0" fontId="2" fillId="9" borderId="13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vertical="center" wrapText="1"/>
    </xf>
    <xf numFmtId="0" fontId="1" fillId="9" borderId="22" xfId="0" applyFont="1" applyFill="1" applyBorder="1" applyAlignment="1">
      <alignment vertical="center" wrapText="1"/>
    </xf>
    <xf numFmtId="0" fontId="2" fillId="5" borderId="19" xfId="0" applyFont="1" applyFill="1" applyBorder="1" applyAlignment="1">
      <alignment horizontal="center"/>
    </xf>
    <xf numFmtId="0" fontId="3" fillId="5" borderId="18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2" fillId="7" borderId="15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0" xfId="0" applyFont="1" applyFill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5919C-9EF2-054B-B8C7-CDED1E0AC1AA}">
  <dimension ref="A1:V89"/>
  <sheetViews>
    <sheetView topLeftCell="A6" zoomScale="141" workbookViewId="0">
      <selection activeCell="J61" sqref="J61"/>
    </sheetView>
  </sheetViews>
  <sheetFormatPr baseColWidth="10" defaultRowHeight="16" x14ac:dyDescent="0.2"/>
  <cols>
    <col min="1" max="16384" width="10.83203125" style="1"/>
  </cols>
  <sheetData>
    <row r="1" spans="1:22" ht="23" x14ac:dyDescent="0.25">
      <c r="A1" s="37" t="s">
        <v>7</v>
      </c>
      <c r="B1" s="38"/>
      <c r="C1" s="38"/>
      <c r="D1" s="38"/>
      <c r="E1" s="39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</row>
    <row r="2" spans="1:22" ht="23" x14ac:dyDescent="0.25">
      <c r="A2" s="38" t="s">
        <v>98</v>
      </c>
      <c r="B2" s="38"/>
      <c r="C2" s="38"/>
      <c r="D2" s="38"/>
      <c r="E2" s="38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</row>
    <row r="3" spans="1:22" x14ac:dyDescent="0.2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</row>
    <row r="4" spans="1:22" ht="34" customHeight="1" x14ac:dyDescent="0.2">
      <c r="A4" s="118" t="s">
        <v>59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</row>
    <row r="5" spans="1:22" ht="32" customHeight="1" x14ac:dyDescent="0.2">
      <c r="A5" s="78"/>
      <c r="B5" s="72"/>
      <c r="C5" s="72"/>
      <c r="D5" s="72"/>
      <c r="E5" s="72"/>
      <c r="F5" s="72"/>
      <c r="G5" s="72"/>
      <c r="H5" s="72"/>
      <c r="I5" s="72"/>
      <c r="J5" s="72"/>
      <c r="K5" s="72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</row>
    <row r="6" spans="1:22" x14ac:dyDescent="0.2">
      <c r="A6" s="40" t="s">
        <v>52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</row>
    <row r="7" spans="1:22" x14ac:dyDescent="0.2">
      <c r="A7" s="40" t="s">
        <v>53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</row>
    <row r="8" spans="1:22" x14ac:dyDescent="0.2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</row>
    <row r="9" spans="1:22" ht="32" customHeight="1" x14ac:dyDescent="0.2">
      <c r="A9" s="120" t="s">
        <v>101</v>
      </c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</row>
    <row r="10" spans="1:22" x14ac:dyDescent="0.2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</row>
    <row r="11" spans="1:22" x14ac:dyDescent="0.2">
      <c r="A11" s="40" t="s">
        <v>54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</row>
    <row r="12" spans="1:22" x14ac:dyDescent="0.2">
      <c r="A12" s="73" t="s">
        <v>55</v>
      </c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</row>
    <row r="13" spans="1:22" x14ac:dyDescent="0.2">
      <c r="A13" s="73" t="s">
        <v>56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</row>
    <row r="14" spans="1:22" ht="32" customHeight="1" x14ac:dyDescent="0.2">
      <c r="A14" s="120" t="s">
        <v>57</v>
      </c>
      <c r="B14" s="117"/>
      <c r="C14" s="117"/>
      <c r="D14" s="117"/>
      <c r="E14" s="117"/>
      <c r="F14" s="117"/>
      <c r="G14" s="117"/>
      <c r="H14" s="117"/>
      <c r="I14" s="117"/>
      <c r="J14" s="117"/>
      <c r="K14" s="117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</row>
    <row r="15" spans="1:22" x14ac:dyDescent="0.2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</row>
    <row r="16" spans="1:22" ht="32" customHeight="1" x14ac:dyDescent="0.2">
      <c r="A16" s="120" t="s">
        <v>58</v>
      </c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</row>
    <row r="17" spans="1:22" x14ac:dyDescent="0.2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</row>
    <row r="18" spans="1:22" ht="32" customHeight="1" x14ac:dyDescent="0.2">
      <c r="A18" s="120" t="s">
        <v>64</v>
      </c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</row>
    <row r="19" spans="1:22" x14ac:dyDescent="0.2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</row>
    <row r="20" spans="1:22" x14ac:dyDescent="0.2">
      <c r="A20" s="74" t="s">
        <v>86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</row>
    <row r="21" spans="1:22" x14ac:dyDescent="0.2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</row>
    <row r="22" spans="1:22" x14ac:dyDescent="0.2">
      <c r="A22" s="121" t="s">
        <v>83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</row>
    <row r="23" spans="1:22" x14ac:dyDescent="0.2">
      <c r="A23" s="75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</row>
    <row r="24" spans="1:22" ht="32" customHeight="1" x14ac:dyDescent="0.2">
      <c r="A24" s="122" t="s">
        <v>102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</row>
    <row r="25" spans="1:22" ht="16" customHeight="1" x14ac:dyDescent="0.2">
      <c r="A25" s="76"/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</row>
    <row r="26" spans="1:22" x14ac:dyDescent="0.2">
      <c r="A26" s="73" t="s">
        <v>70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</row>
    <row r="27" spans="1:22" x14ac:dyDescent="0.2">
      <c r="A27" s="40"/>
      <c r="B27" s="73" t="s">
        <v>65</v>
      </c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</row>
    <row r="28" spans="1:22" x14ac:dyDescent="0.2">
      <c r="A28" s="40"/>
      <c r="B28" s="73" t="s">
        <v>66</v>
      </c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</row>
    <row r="29" spans="1:22" x14ac:dyDescent="0.2">
      <c r="A29" s="40"/>
      <c r="B29" s="73" t="s">
        <v>67</v>
      </c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</row>
    <row r="30" spans="1:22" x14ac:dyDescent="0.2">
      <c r="A30" s="40"/>
      <c r="B30" s="73" t="s">
        <v>68</v>
      </c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</row>
    <row r="31" spans="1:22" x14ac:dyDescent="0.2">
      <c r="A31" s="40"/>
      <c r="B31" s="73" t="s">
        <v>84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</row>
    <row r="32" spans="1:22" x14ac:dyDescent="0.2">
      <c r="A32" s="40"/>
      <c r="B32" s="73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</row>
    <row r="33" spans="1:22" x14ac:dyDescent="0.2">
      <c r="A33" s="73" t="s">
        <v>71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</row>
    <row r="34" spans="1:22" x14ac:dyDescent="0.2">
      <c r="A34" s="40"/>
      <c r="B34" s="77" t="s">
        <v>69</v>
      </c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</row>
    <row r="35" spans="1:22" x14ac:dyDescent="0.2">
      <c r="A35" s="40"/>
      <c r="B35" s="73" t="s">
        <v>72</v>
      </c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</row>
    <row r="36" spans="1:22" x14ac:dyDescent="0.2">
      <c r="A36" s="40"/>
      <c r="B36" s="40"/>
      <c r="C36" s="40" t="s">
        <v>73</v>
      </c>
      <c r="D36" s="40"/>
      <c r="E36" s="44">
        <v>8.6999999999999993</v>
      </c>
      <c r="F36" s="40" t="s">
        <v>74</v>
      </c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</row>
    <row r="37" spans="1:22" x14ac:dyDescent="0.2">
      <c r="A37" s="40"/>
      <c r="B37" s="40"/>
      <c r="C37" s="40" t="s">
        <v>77</v>
      </c>
      <c r="D37" s="40"/>
      <c r="E37" s="44">
        <v>3.21</v>
      </c>
      <c r="F37" s="40" t="s">
        <v>78</v>
      </c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</row>
    <row r="38" spans="1:22" x14ac:dyDescent="0.2">
      <c r="A38" s="40"/>
      <c r="B38" s="40"/>
      <c r="C38" s="40" t="s">
        <v>79</v>
      </c>
      <c r="D38" s="40"/>
      <c r="E38" s="44">
        <v>40.5</v>
      </c>
      <c r="F38" s="40" t="s">
        <v>80</v>
      </c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</row>
    <row r="39" spans="1:22" x14ac:dyDescent="0.2">
      <c r="A39" s="40"/>
      <c r="B39" s="40"/>
      <c r="C39" s="40"/>
      <c r="D39" s="40"/>
      <c r="E39" s="44" t="s">
        <v>87</v>
      </c>
      <c r="F39" s="73" t="s">
        <v>105</v>
      </c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</row>
    <row r="40" spans="1:22" x14ac:dyDescent="0.2">
      <c r="A40" s="40"/>
      <c r="B40" s="40"/>
      <c r="C40" s="40"/>
      <c r="D40" s="40"/>
      <c r="E40" s="44"/>
      <c r="F40" s="73" t="s">
        <v>106</v>
      </c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</row>
    <row r="41" spans="1:22" x14ac:dyDescent="0.2">
      <c r="A41" s="40"/>
      <c r="B41" s="40"/>
      <c r="C41" s="40"/>
      <c r="D41" s="40"/>
      <c r="E41" s="44"/>
      <c r="F41" s="73" t="s">
        <v>121</v>
      </c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</row>
    <row r="42" spans="1:22" x14ac:dyDescent="0.2">
      <c r="A42" s="40"/>
      <c r="B42" s="40"/>
      <c r="C42" s="40" t="s">
        <v>75</v>
      </c>
      <c r="D42" s="40"/>
      <c r="E42" s="44">
        <v>365</v>
      </c>
      <c r="F42" s="40" t="s">
        <v>76</v>
      </c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</row>
    <row r="43" spans="1:22" x14ac:dyDescent="0.2">
      <c r="A43" s="40"/>
      <c r="B43" s="40"/>
      <c r="C43" s="40"/>
      <c r="D43" s="40"/>
      <c r="E43" s="44" t="s">
        <v>87</v>
      </c>
      <c r="F43" s="40" t="s">
        <v>104</v>
      </c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</row>
    <row r="44" spans="1:22" x14ac:dyDescent="0.2">
      <c r="A44" s="40"/>
      <c r="B44" s="73" t="s">
        <v>109</v>
      </c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</row>
    <row r="45" spans="1:22" x14ac:dyDescent="0.2">
      <c r="A45" s="40"/>
      <c r="B45" s="40"/>
      <c r="C45" s="40" t="s">
        <v>77</v>
      </c>
      <c r="D45" s="40"/>
      <c r="E45" s="40">
        <v>0</v>
      </c>
      <c r="F45" s="40" t="s">
        <v>81</v>
      </c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</row>
    <row r="46" spans="1:22" x14ac:dyDescent="0.2">
      <c r="A46" s="40"/>
      <c r="B46" s="40"/>
      <c r="C46" s="40" t="s">
        <v>79</v>
      </c>
      <c r="D46" s="40"/>
      <c r="E46" s="40">
        <v>0</v>
      </c>
      <c r="F46" s="40" t="s">
        <v>81</v>
      </c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</row>
    <row r="47" spans="1:22" x14ac:dyDescent="0.2">
      <c r="A47" s="40"/>
      <c r="B47" s="40"/>
      <c r="C47" s="40" t="s">
        <v>75</v>
      </c>
      <c r="D47" s="40"/>
      <c r="E47" s="40" t="s">
        <v>110</v>
      </c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</row>
    <row r="48" spans="1:22" x14ac:dyDescent="0.2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</row>
    <row r="49" spans="1:22" x14ac:dyDescent="0.2">
      <c r="A49" s="73" t="s">
        <v>82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</row>
    <row r="50" spans="1:22" x14ac:dyDescent="0.2">
      <c r="A50" s="73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</row>
    <row r="51" spans="1:22" x14ac:dyDescent="0.2">
      <c r="A51" s="73" t="s">
        <v>85</v>
      </c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</row>
    <row r="52" spans="1:22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</row>
    <row r="53" spans="1:22" ht="32" customHeight="1" x14ac:dyDescent="0.2">
      <c r="A53" s="116" t="s">
        <v>131</v>
      </c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</row>
    <row r="54" spans="1:22" x14ac:dyDescent="0.2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</row>
    <row r="55" spans="1:22" x14ac:dyDescent="0.2">
      <c r="A55" s="73" t="s">
        <v>130</v>
      </c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</row>
    <row r="56" spans="1:22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</row>
    <row r="57" spans="1:22" x14ac:dyDescent="0.2">
      <c r="A57" s="40" t="s">
        <v>127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</row>
    <row r="58" spans="1:22" x14ac:dyDescent="0.2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</row>
    <row r="59" spans="1:22" x14ac:dyDescent="0.2">
      <c r="A59" s="40" t="s">
        <v>99</v>
      </c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</row>
    <row r="60" spans="1:22" x14ac:dyDescent="0.2">
      <c r="A60" s="40" t="s">
        <v>100</v>
      </c>
      <c r="B60" s="40"/>
      <c r="C60" s="40"/>
      <c r="D60" s="40"/>
      <c r="E60" s="40"/>
      <c r="F60" s="40"/>
      <c r="G60" s="40"/>
      <c r="H60" s="40"/>
      <c r="I60" s="40"/>
      <c r="J60" s="80" t="s">
        <v>132</v>
      </c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</row>
    <row r="61" spans="1:22" x14ac:dyDescent="0.2">
      <c r="A61" s="40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</row>
    <row r="62" spans="1:22" x14ac:dyDescent="0.2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</row>
    <row r="63" spans="1:22" x14ac:dyDescent="0.2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</row>
    <row r="64" spans="1:22" x14ac:dyDescent="0.2">
      <c r="A64" s="40"/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</row>
    <row r="65" spans="1:22" x14ac:dyDescent="0.2">
      <c r="A65" s="40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</row>
    <row r="66" spans="1:22" x14ac:dyDescent="0.2">
      <c r="A66" s="40"/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</row>
    <row r="67" spans="1:22" x14ac:dyDescent="0.2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</row>
    <row r="68" spans="1:22" x14ac:dyDescent="0.2">
      <c r="A68" s="40"/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</row>
    <row r="69" spans="1:22" x14ac:dyDescent="0.2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</row>
    <row r="70" spans="1:22" x14ac:dyDescent="0.2">
      <c r="A70" s="40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</row>
    <row r="71" spans="1:22" x14ac:dyDescent="0.2">
      <c r="A71" s="40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</row>
    <row r="72" spans="1:22" x14ac:dyDescent="0.2">
      <c r="A72" s="40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</row>
    <row r="73" spans="1:22" x14ac:dyDescent="0.2">
      <c r="A73" s="40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</row>
    <row r="74" spans="1:22" x14ac:dyDescent="0.2">
      <c r="A74" s="40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</row>
    <row r="75" spans="1:22" x14ac:dyDescent="0.2">
      <c r="A75" s="40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</row>
    <row r="76" spans="1:22" x14ac:dyDescent="0.2">
      <c r="A76" s="40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</row>
    <row r="77" spans="1:22" x14ac:dyDescent="0.2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</row>
    <row r="78" spans="1:22" x14ac:dyDescent="0.2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</row>
    <row r="79" spans="1:22" x14ac:dyDescent="0.2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</row>
    <row r="80" spans="1:22" x14ac:dyDescent="0.2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</row>
    <row r="81" spans="1:22" x14ac:dyDescent="0.2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</row>
    <row r="82" spans="1:22" x14ac:dyDescent="0.2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</row>
    <row r="83" spans="1:22" x14ac:dyDescent="0.2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</row>
    <row r="84" spans="1:22" x14ac:dyDescent="0.2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</row>
    <row r="85" spans="1:22" x14ac:dyDescent="0.2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</row>
    <row r="86" spans="1:22" x14ac:dyDescent="0.2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</row>
    <row r="87" spans="1:22" x14ac:dyDescent="0.2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</row>
    <row r="88" spans="1:22" x14ac:dyDescent="0.2">
      <c r="A88" s="40"/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</row>
    <row r="89" spans="1:22" x14ac:dyDescent="0.2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</row>
  </sheetData>
  <sheetProtection algorithmName="SHA-512" hashValue="MMsjjixu0x/32vO5fdY2MZxql6upjkECs6eSM2A4psfRT5sona8e7qwXSKQMgQ3tQR3lC0ycqPNkOhLP9DfBJw==" saltValue="7L2ve/IQuxc1wsDHn36hFQ==" spinCount="100000" sheet="1" objects="1" scenarios="1" selectLockedCells="1" selectUnlockedCells="1"/>
  <mergeCells count="8">
    <mergeCell ref="A53:K53"/>
    <mergeCell ref="A4:K4"/>
    <mergeCell ref="A9:K9"/>
    <mergeCell ref="A14:K14"/>
    <mergeCell ref="A16:K16"/>
    <mergeCell ref="A18:K18"/>
    <mergeCell ref="A22:K22"/>
    <mergeCell ref="A24:K24"/>
  </mergeCells>
  <pageMargins left="0.7" right="0.7" top="0.78740157499999996" bottom="0.78740157499999996" header="0.3" footer="0.3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E0F43-BDFE-BA43-8645-68D8760C383D}">
  <dimension ref="A1:R58"/>
  <sheetViews>
    <sheetView workbookViewId="0">
      <selection activeCell="C29" sqref="C29"/>
    </sheetView>
  </sheetViews>
  <sheetFormatPr baseColWidth="10" defaultRowHeight="16" x14ac:dyDescent="0.2"/>
  <cols>
    <col min="1" max="1" width="10.83203125" style="1"/>
    <col min="2" max="3" width="12.83203125" style="1" customWidth="1"/>
    <col min="4" max="5" width="28.83203125" style="1" customWidth="1"/>
    <col min="6" max="16384" width="10.83203125" style="1"/>
  </cols>
  <sheetData>
    <row r="1" spans="1:18" ht="23" x14ac:dyDescent="0.25">
      <c r="A1" s="37" t="s">
        <v>7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1:18" ht="23" x14ac:dyDescent="0.25">
      <c r="A2" s="38" t="s">
        <v>98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x14ac:dyDescent="0.2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</row>
    <row r="4" spans="1:18" ht="18" x14ac:dyDescent="0.2">
      <c r="A4" s="88" t="s">
        <v>112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</row>
    <row r="5" spans="1:18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</row>
    <row r="6" spans="1:18" x14ac:dyDescent="0.2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</row>
    <row r="7" spans="1:18" x14ac:dyDescent="0.2">
      <c r="A7" s="89" t="s">
        <v>113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</row>
    <row r="8" spans="1:18" ht="17" thickBot="1" x14ac:dyDescent="0.25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</row>
    <row r="9" spans="1:18" ht="24" customHeight="1" thickBot="1" x14ac:dyDescent="0.25">
      <c r="A9" s="96" t="s">
        <v>114</v>
      </c>
      <c r="B9" s="97" t="s">
        <v>8</v>
      </c>
      <c r="C9" s="97" t="s">
        <v>11</v>
      </c>
      <c r="D9" s="97" t="s">
        <v>14</v>
      </c>
      <c r="E9" s="98" t="s">
        <v>90</v>
      </c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</row>
    <row r="10" spans="1:18" ht="24" customHeight="1" x14ac:dyDescent="0.2">
      <c r="A10" s="90" t="s">
        <v>116</v>
      </c>
      <c r="B10" s="91" t="s">
        <v>9</v>
      </c>
      <c r="C10" s="91" t="s">
        <v>129</v>
      </c>
      <c r="D10" s="91" t="s">
        <v>120</v>
      </c>
      <c r="E10" s="92" t="s">
        <v>122</v>
      </c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</row>
    <row r="11" spans="1:18" ht="24" customHeight="1" x14ac:dyDescent="0.2">
      <c r="A11" s="85" t="s">
        <v>117</v>
      </c>
      <c r="B11" s="86" t="s">
        <v>9</v>
      </c>
      <c r="C11" s="86" t="s">
        <v>129</v>
      </c>
      <c r="D11" s="86" t="s">
        <v>120</v>
      </c>
      <c r="E11" s="87" t="s">
        <v>122</v>
      </c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</row>
    <row r="12" spans="1:18" ht="24" customHeight="1" x14ac:dyDescent="0.2">
      <c r="A12" s="90" t="s">
        <v>115</v>
      </c>
      <c r="B12" s="91" t="s">
        <v>9</v>
      </c>
      <c r="C12" s="91" t="s">
        <v>129</v>
      </c>
      <c r="D12" s="91" t="s">
        <v>120</v>
      </c>
      <c r="E12" s="92" t="s">
        <v>123</v>
      </c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</row>
    <row r="13" spans="1:18" ht="24" customHeight="1" x14ac:dyDescent="0.2">
      <c r="A13" s="85" t="s">
        <v>118</v>
      </c>
      <c r="B13" s="86" t="s">
        <v>9</v>
      </c>
      <c r="C13" s="86" t="s">
        <v>129</v>
      </c>
      <c r="D13" s="86" t="s">
        <v>120</v>
      </c>
      <c r="E13" s="87" t="s">
        <v>123</v>
      </c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</row>
    <row r="14" spans="1:18" ht="24" customHeight="1" thickBot="1" x14ac:dyDescent="0.25">
      <c r="A14" s="93" t="s">
        <v>119</v>
      </c>
      <c r="B14" s="94" t="s">
        <v>9</v>
      </c>
      <c r="C14" s="94" t="s">
        <v>129</v>
      </c>
      <c r="D14" s="94" t="s">
        <v>125</v>
      </c>
      <c r="E14" s="95" t="s">
        <v>123</v>
      </c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</row>
    <row r="15" spans="1:18" ht="24" customHeight="1" x14ac:dyDescent="0.2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</row>
    <row r="16" spans="1:18" x14ac:dyDescent="0.2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</row>
    <row r="17" spans="1:18" x14ac:dyDescent="0.2">
      <c r="A17" s="89" t="s">
        <v>124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</row>
    <row r="18" spans="1:18" ht="17" thickBot="1" x14ac:dyDescent="0.25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</row>
    <row r="19" spans="1:18" ht="24" customHeight="1" thickBot="1" x14ac:dyDescent="0.25">
      <c r="A19" s="96" t="s">
        <v>114</v>
      </c>
      <c r="B19" s="97" t="s">
        <v>8</v>
      </c>
      <c r="C19" s="97" t="s">
        <v>11</v>
      </c>
      <c r="D19" s="97" t="s">
        <v>14</v>
      </c>
      <c r="E19" s="98" t="s">
        <v>90</v>
      </c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</row>
    <row r="20" spans="1:18" ht="24" customHeight="1" x14ac:dyDescent="0.2">
      <c r="A20" s="90" t="s">
        <v>116</v>
      </c>
      <c r="B20" s="91" t="s">
        <v>9</v>
      </c>
      <c r="C20" s="91" t="s">
        <v>129</v>
      </c>
      <c r="D20" s="91" t="s">
        <v>120</v>
      </c>
      <c r="E20" s="92" t="s">
        <v>122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</row>
    <row r="21" spans="1:18" ht="24" customHeight="1" x14ac:dyDescent="0.2">
      <c r="A21" s="85" t="s">
        <v>117</v>
      </c>
      <c r="B21" s="86" t="s">
        <v>9</v>
      </c>
      <c r="C21" s="86" t="s">
        <v>129</v>
      </c>
      <c r="D21" s="86" t="s">
        <v>120</v>
      </c>
      <c r="E21" s="87" t="s">
        <v>122</v>
      </c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</row>
    <row r="22" spans="1:18" ht="24" customHeight="1" x14ac:dyDescent="0.2">
      <c r="A22" s="90" t="s">
        <v>115</v>
      </c>
      <c r="B22" s="91" t="s">
        <v>9</v>
      </c>
      <c r="C22" s="91" t="s">
        <v>129</v>
      </c>
      <c r="D22" s="91" t="s">
        <v>120</v>
      </c>
      <c r="E22" s="92" t="s">
        <v>126</v>
      </c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</row>
    <row r="23" spans="1:18" ht="24" customHeight="1" x14ac:dyDescent="0.2">
      <c r="A23" s="85" t="s">
        <v>118</v>
      </c>
      <c r="B23" s="86" t="s">
        <v>9</v>
      </c>
      <c r="C23" s="86" t="s">
        <v>129</v>
      </c>
      <c r="D23" s="86" t="s">
        <v>125</v>
      </c>
      <c r="E23" s="87" t="s">
        <v>126</v>
      </c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</row>
    <row r="24" spans="1:18" ht="24" customHeight="1" thickBot="1" x14ac:dyDescent="0.25">
      <c r="A24" s="93" t="s">
        <v>119</v>
      </c>
      <c r="B24" s="94" t="s">
        <v>9</v>
      </c>
      <c r="C24" s="94" t="s">
        <v>129</v>
      </c>
      <c r="D24" s="94" t="s">
        <v>18</v>
      </c>
      <c r="E24" s="95" t="s">
        <v>126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</row>
    <row r="25" spans="1:18" x14ac:dyDescent="0.2">
      <c r="A25" s="40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</row>
    <row r="26" spans="1:18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</row>
    <row r="27" spans="1:18" x14ac:dyDescent="0.2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</row>
    <row r="28" spans="1:18" x14ac:dyDescent="0.2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</row>
    <row r="29" spans="1:18" x14ac:dyDescent="0.2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</row>
    <row r="30" spans="1:18" x14ac:dyDescent="0.2">
      <c r="A30" s="40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</row>
    <row r="31" spans="1:18" x14ac:dyDescent="0.2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</row>
    <row r="32" spans="1:18" x14ac:dyDescent="0.2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1:18" x14ac:dyDescent="0.2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</row>
    <row r="34" spans="1:18" x14ac:dyDescent="0.2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</row>
    <row r="35" spans="1:18" x14ac:dyDescent="0.2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</row>
    <row r="36" spans="1:18" x14ac:dyDescent="0.2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</row>
    <row r="37" spans="1:18" x14ac:dyDescent="0.2">
      <c r="A37" s="40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</row>
    <row r="38" spans="1:18" x14ac:dyDescent="0.2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</row>
    <row r="39" spans="1:18" x14ac:dyDescent="0.2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</row>
    <row r="40" spans="1:18" x14ac:dyDescent="0.2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</row>
    <row r="41" spans="1:18" x14ac:dyDescent="0.2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</row>
    <row r="42" spans="1:18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</row>
    <row r="43" spans="1:18" x14ac:dyDescent="0.2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</row>
    <row r="44" spans="1:18" x14ac:dyDescent="0.2">
      <c r="A44" s="40"/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</row>
    <row r="45" spans="1:18" x14ac:dyDescent="0.2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</row>
    <row r="46" spans="1:18" x14ac:dyDescent="0.2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</row>
    <row r="47" spans="1:18" x14ac:dyDescent="0.2">
      <c r="A47" s="40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</row>
    <row r="48" spans="1:18" x14ac:dyDescent="0.2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</row>
    <row r="49" spans="1:18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</row>
    <row r="50" spans="1:18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</row>
    <row r="51" spans="1:18" x14ac:dyDescent="0.2">
      <c r="A51" s="40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</row>
    <row r="52" spans="1:18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</row>
    <row r="53" spans="1:18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</row>
    <row r="54" spans="1:18" x14ac:dyDescent="0.2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</row>
    <row r="55" spans="1:18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</row>
    <row r="56" spans="1:18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</row>
    <row r="57" spans="1:18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</row>
    <row r="58" spans="1:18" x14ac:dyDescent="0.2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</row>
  </sheetData>
  <sheetProtection algorithmName="SHA-512" hashValue="cOc2KaF5z8wKSrgUQ21DFQS3PMLUUBc93syidh+wA/qLjz39en0ct8VpSYholM554hEOoM/08xKpUg6zuRmJpQ==" saltValue="Tj+P5tpi2mFuy7u+LLG+Ug==" spinCount="100000" sheet="1" objects="1" scenarios="1" selectLockedCells="1" selectUnlockedCells="1"/>
  <phoneticPr fontId="21" type="noConversion"/>
  <pageMargins left="0.7" right="0.7" top="0.78740157499999996" bottom="0.78740157499999996" header="0.3" footer="0.3"/>
  <pageSetup paperSize="9" orientation="landscape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6CDF2-162A-C54D-83EA-FCE0FFA40AE6}">
  <sheetPr>
    <pageSetUpPr fitToPage="1"/>
  </sheetPr>
  <dimension ref="A1:BC300"/>
  <sheetViews>
    <sheetView tabSelected="1" workbookViewId="0">
      <selection activeCell="L161" sqref="L161"/>
    </sheetView>
  </sheetViews>
  <sheetFormatPr baseColWidth="10" defaultRowHeight="16" x14ac:dyDescent="0.2"/>
  <cols>
    <col min="1" max="1" width="5" style="1" customWidth="1"/>
    <col min="2" max="3" width="10.83203125" style="1"/>
    <col min="4" max="5" width="10.83203125" style="1" customWidth="1"/>
    <col min="6" max="6" width="7.83203125" style="1" customWidth="1"/>
    <col min="7" max="7" width="8.83203125" style="1" customWidth="1"/>
    <col min="8" max="16" width="10.83203125" style="1"/>
    <col min="17" max="17" width="10.83203125" style="1" customWidth="1"/>
    <col min="18" max="31" width="10.83203125" style="1"/>
    <col min="32" max="32" width="13.5" style="1" bestFit="1" customWidth="1"/>
    <col min="33" max="35" width="10.83203125" style="1"/>
    <col min="36" max="45" width="0" style="1" hidden="1" customWidth="1"/>
    <col min="46" max="16384" width="10.83203125" style="1"/>
  </cols>
  <sheetData>
    <row r="1" spans="1:55" ht="23" x14ac:dyDescent="0.25">
      <c r="A1" s="37" t="s">
        <v>7</v>
      </c>
      <c r="B1" s="38"/>
      <c r="C1" s="38"/>
      <c r="E1" s="37" t="s">
        <v>62</v>
      </c>
      <c r="F1" s="100">
        <v>2025</v>
      </c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</row>
    <row r="2" spans="1:55" ht="23" x14ac:dyDescent="0.25">
      <c r="A2" s="38" t="s">
        <v>98</v>
      </c>
      <c r="B2" s="38"/>
      <c r="C2" s="38"/>
      <c r="D2" s="38"/>
      <c r="E2" s="38"/>
      <c r="F2" s="38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</row>
    <row r="3" spans="1:55" ht="24" thickBot="1" x14ac:dyDescent="0.3">
      <c r="A3" s="38"/>
      <c r="B3" s="38"/>
      <c r="C3" s="38"/>
      <c r="D3" s="38"/>
      <c r="E3" s="38"/>
      <c r="F3" s="38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</row>
    <row r="4" spans="1:55" ht="17" thickBot="1" x14ac:dyDescent="0.25">
      <c r="A4" s="126" t="s">
        <v>63</v>
      </c>
      <c r="B4" s="127"/>
      <c r="C4" s="127"/>
      <c r="D4" s="127"/>
      <c r="E4" s="127"/>
      <c r="F4" s="127"/>
      <c r="G4" s="128"/>
      <c r="H4" s="137" t="s">
        <v>10</v>
      </c>
      <c r="I4" s="138"/>
      <c r="J4" s="138"/>
      <c r="K4" s="138"/>
      <c r="L4" s="138"/>
      <c r="M4" s="138"/>
      <c r="N4" s="138"/>
      <c r="O4" s="139"/>
      <c r="P4" s="140" t="s">
        <v>22</v>
      </c>
      <c r="Q4" s="141"/>
      <c r="R4" s="141"/>
      <c r="S4" s="141"/>
      <c r="T4" s="141"/>
      <c r="U4" s="141"/>
      <c r="V4" s="141"/>
      <c r="W4" s="142"/>
      <c r="X4" s="145" t="s">
        <v>25</v>
      </c>
      <c r="Y4" s="146"/>
      <c r="Z4" s="146"/>
      <c r="AA4" s="146"/>
      <c r="AB4" s="147" t="s">
        <v>26</v>
      </c>
      <c r="AC4" s="123" t="s">
        <v>24</v>
      </c>
      <c r="AD4" s="40"/>
      <c r="AE4" s="42" t="s">
        <v>60</v>
      </c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</row>
    <row r="5" spans="1:55" ht="17" thickBot="1" x14ac:dyDescent="0.25">
      <c r="A5" s="129"/>
      <c r="B5" s="130"/>
      <c r="C5" s="130"/>
      <c r="D5" s="130"/>
      <c r="E5" s="130"/>
      <c r="F5" s="130"/>
      <c r="G5" s="131"/>
      <c r="H5" s="52" t="s">
        <v>8</v>
      </c>
      <c r="I5" s="150" t="s">
        <v>11</v>
      </c>
      <c r="J5" s="151"/>
      <c r="K5" s="152" t="s">
        <v>14</v>
      </c>
      <c r="L5" s="153"/>
      <c r="M5" s="134" t="s">
        <v>15</v>
      </c>
      <c r="N5" s="135"/>
      <c r="O5" s="136"/>
      <c r="P5" s="52" t="s">
        <v>8</v>
      </c>
      <c r="Q5" s="150" t="s">
        <v>11</v>
      </c>
      <c r="R5" s="151"/>
      <c r="S5" s="132" t="s">
        <v>14</v>
      </c>
      <c r="T5" s="133"/>
      <c r="U5" s="134" t="s">
        <v>15</v>
      </c>
      <c r="V5" s="135"/>
      <c r="W5" s="136"/>
      <c r="X5" s="143" t="s">
        <v>35</v>
      </c>
      <c r="Y5" s="144"/>
      <c r="Z5" s="144"/>
      <c r="AA5" s="144"/>
      <c r="AB5" s="148"/>
      <c r="AC5" s="124"/>
      <c r="AD5" s="40"/>
      <c r="AE5" s="47" t="s">
        <v>23</v>
      </c>
      <c r="AF5" s="47" t="s">
        <v>37</v>
      </c>
      <c r="AG5" s="17" t="s">
        <v>23</v>
      </c>
      <c r="AH5" s="17" t="s">
        <v>38</v>
      </c>
      <c r="AI5" s="40"/>
      <c r="AJ5" s="42" t="s">
        <v>61</v>
      </c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</row>
    <row r="6" spans="1:55" ht="41" thickBot="1" x14ac:dyDescent="0.25">
      <c r="A6" s="35" t="s">
        <v>51</v>
      </c>
      <c r="B6" s="36" t="s">
        <v>1</v>
      </c>
      <c r="C6" s="36" t="s">
        <v>2</v>
      </c>
      <c r="D6" s="36" t="s">
        <v>3</v>
      </c>
      <c r="E6" s="36" t="s">
        <v>4</v>
      </c>
      <c r="F6" s="36" t="s">
        <v>0</v>
      </c>
      <c r="G6" s="33" t="s">
        <v>36</v>
      </c>
      <c r="H6" s="14" t="s">
        <v>33</v>
      </c>
      <c r="I6" s="83" t="s">
        <v>27</v>
      </c>
      <c r="J6" s="15" t="s">
        <v>28</v>
      </c>
      <c r="K6" s="8" t="s">
        <v>32</v>
      </c>
      <c r="L6" s="9" t="s">
        <v>31</v>
      </c>
      <c r="M6" s="16" t="s">
        <v>29</v>
      </c>
      <c r="N6" s="79" t="s">
        <v>107</v>
      </c>
      <c r="O6" s="84" t="s">
        <v>30</v>
      </c>
      <c r="P6" s="7" t="s">
        <v>9</v>
      </c>
      <c r="Q6" s="10" t="s">
        <v>12</v>
      </c>
      <c r="R6" s="6" t="s">
        <v>13</v>
      </c>
      <c r="S6" s="11" t="s">
        <v>34</v>
      </c>
      <c r="T6" s="12" t="s">
        <v>18</v>
      </c>
      <c r="U6" s="13" t="s">
        <v>16</v>
      </c>
      <c r="V6" s="79" t="s">
        <v>108</v>
      </c>
      <c r="W6" s="81" t="s">
        <v>17</v>
      </c>
      <c r="X6" s="22" t="s">
        <v>8</v>
      </c>
      <c r="Y6" s="23" t="s">
        <v>11</v>
      </c>
      <c r="Z6" s="24" t="s">
        <v>14</v>
      </c>
      <c r="AA6" s="25" t="s">
        <v>15</v>
      </c>
      <c r="AB6" s="149"/>
      <c r="AC6" s="125"/>
      <c r="AD6" s="40"/>
      <c r="AE6" s="48">
        <v>0</v>
      </c>
      <c r="AF6" s="49" t="s">
        <v>39</v>
      </c>
      <c r="AG6" s="18">
        <v>0</v>
      </c>
      <c r="AH6" s="19" t="s">
        <v>39</v>
      </c>
      <c r="AI6" s="40"/>
      <c r="AJ6" s="43" t="s">
        <v>37</v>
      </c>
      <c r="AK6" s="43" t="s">
        <v>43</v>
      </c>
      <c r="AL6" s="43" t="s">
        <v>45</v>
      </c>
      <c r="AM6" s="43" t="s">
        <v>47</v>
      </c>
      <c r="AN6" s="43" t="s">
        <v>49</v>
      </c>
      <c r="AO6" s="43" t="s">
        <v>38</v>
      </c>
      <c r="AP6" s="43" t="s">
        <v>44</v>
      </c>
      <c r="AQ6" s="43" t="s">
        <v>46</v>
      </c>
      <c r="AR6" s="43" t="s">
        <v>48</v>
      </c>
      <c r="AS6" s="43" t="s">
        <v>50</v>
      </c>
      <c r="AT6" s="40"/>
      <c r="AU6" s="40"/>
      <c r="AV6" s="40"/>
      <c r="AW6" s="40"/>
      <c r="AX6" s="40"/>
      <c r="AY6" s="40"/>
      <c r="AZ6" s="40"/>
      <c r="BA6" s="40"/>
      <c r="BB6" s="40"/>
      <c r="BC6" s="40"/>
    </row>
    <row r="7" spans="1:55" x14ac:dyDescent="0.2">
      <c r="A7" s="50">
        <v>1</v>
      </c>
      <c r="B7" s="101" t="s">
        <v>5</v>
      </c>
      <c r="C7" s="101" t="s">
        <v>6</v>
      </c>
      <c r="D7" s="101">
        <v>2016</v>
      </c>
      <c r="E7" s="101" t="s">
        <v>19</v>
      </c>
      <c r="F7" s="101" t="s">
        <v>21</v>
      </c>
      <c r="G7" s="34" t="str">
        <f t="shared" ref="G7:G70" si="0">CONCATENATE($F$1-D7,E7)</f>
        <v>9m</v>
      </c>
      <c r="H7" s="103">
        <v>9.5</v>
      </c>
      <c r="I7" s="104">
        <v>2.89</v>
      </c>
      <c r="J7" s="105">
        <v>0</v>
      </c>
      <c r="K7" s="104">
        <v>15</v>
      </c>
      <c r="L7" s="105">
        <v>0</v>
      </c>
      <c r="M7" s="106">
        <v>500</v>
      </c>
      <c r="N7" s="107">
        <v>1000</v>
      </c>
      <c r="O7" s="108">
        <v>1200</v>
      </c>
      <c r="P7" s="27">
        <f t="shared" ref="P7:P70" si="1">ROUNDDOWN(IF(E7="w",(((50/(H7+0.24))-3.648)/0.0066),IF(E7="m",(((50/(H7+0.24))-3.79)/0.0069),IF(H7="",0))),0)</f>
        <v>194</v>
      </c>
      <c r="Q7" s="29">
        <f t="shared" ref="Q7:Q70" si="2">ROUNDDOWN(IF(E7="w",((SQRT(I7)-1.0935)/0.00208),IF(E7="m",((SQRT(I7)-1.15028)/0.00219))),0)</f>
        <v>251</v>
      </c>
      <c r="R7" s="28">
        <f t="shared" ref="R7:R70" si="3">ROUNDDOWN(IF(E7="w",((SQRT(J7)-0.8807)/0.00068),IF(E7="m",((SQRT(J7)-0.841)/0.0008))),0)</f>
        <v>-1051</v>
      </c>
      <c r="S7" s="27">
        <f t="shared" ref="S7:S70" si="4">ROUNDDOWN(IF(E7="w",((SQRT(K7)-2.0232)/0.00874),IF(E7="m",((SQRT(K7)-2.8)/0.011))),0)</f>
        <v>97</v>
      </c>
      <c r="T7" s="28">
        <f t="shared" ref="T7:T70" si="5">ROUNDDOWN(IF(E7="w",((SQRT(L7)-1.4149)/0.01039),IF(E7="m",((SQRT(L7)-1.936)/0.0124))),0)</f>
        <v>-156</v>
      </c>
      <c r="U7" s="29">
        <f t="shared" ref="U7:U70" si="6">ROUNDDOWN(IF(E7="w",((((800/M7)-2.0232))/0.00647),(IF(E7="m",(((800/(M7))-2.325)/0.00644)))),0)</f>
        <v>-112</v>
      </c>
      <c r="V7" s="31">
        <f>ROUNDDOWN(IF(E7="m",(((1000/(N7))-2.158)/0.006)),0)</f>
        <v>-193</v>
      </c>
      <c r="W7" s="82">
        <f t="shared" ref="W7:W70" si="7">ROUNDDOWN(IF(E7="w",((((2000/O7)-1.8))/0.0054),(IF(E7="m",(((2000/(O7))-1.784)/0.006)))),0)</f>
        <v>-19</v>
      </c>
      <c r="X7" s="30">
        <f t="shared" ref="X7:X70" si="8">MAX(P7:P7)</f>
        <v>194</v>
      </c>
      <c r="Y7" s="31">
        <f>MAX(Q7:R7)</f>
        <v>251</v>
      </c>
      <c r="Z7" s="31">
        <f>MAX(S7:T7)</f>
        <v>97</v>
      </c>
      <c r="AA7" s="27">
        <f>MAX(U7:W7)</f>
        <v>-19</v>
      </c>
      <c r="AB7" s="21">
        <f>LARGE(X7:AA7,1)+LARGE(X7:AA7,2)+LARGE(X7:AA7,3)</f>
        <v>542</v>
      </c>
      <c r="AC7" s="32" t="str" cm="1">
        <f t="array" ref="AC7">_xlfn.IFS(G7="8w",AJ7,G7="9w",AK7,G7="10w",AL7,G7="11w",AM7,G7="12w",AN7,G7="8m",AO7,G7="9m",AP7,G7="10m",AQ7,G7="11m",AR7,G7="12m",AS7)</f>
        <v>S</v>
      </c>
      <c r="AD7" s="40"/>
      <c r="AE7" s="48">
        <v>1</v>
      </c>
      <c r="AF7" s="49" t="s">
        <v>40</v>
      </c>
      <c r="AG7" s="18">
        <v>1</v>
      </c>
      <c r="AH7" s="19" t="s">
        <v>40</v>
      </c>
      <c r="AI7" s="40"/>
      <c r="AJ7" s="40" t="str">
        <f t="shared" ref="AJ7:AJ70" si="9">IF(AB7=0,0,IF(AB7&lt;475,"T",IF(AB7&lt;625,"S",IF(AB7&gt;624,"E"))))</f>
        <v>S</v>
      </c>
      <c r="AK7" s="40" t="str">
        <f t="shared" ref="AK7:AK70" si="10">IF(AB7=0,0,IF(AB7&lt;550,"T",IF(AB7&lt;725,"S",IF(AB7&gt;724,"E"))))</f>
        <v>T</v>
      </c>
      <c r="AL7" s="40" t="str">
        <f t="shared" ref="AL7:AL70" si="11">IF(AB7=0,0,IF(AB7&lt;625,"T",IF(AB7&lt;825,"S",IF(AB7&gt;824,"E"))))</f>
        <v>T</v>
      </c>
      <c r="AM7" s="40" t="str">
        <f t="shared" ref="AM7:AM70" si="12">IF(AB7=0,0,IF(AB7&lt;700,"T",IF(AB7&lt;900,"S",IF(AB7&gt;899,"E"))))</f>
        <v>T</v>
      </c>
      <c r="AN7" s="40" t="str">
        <f t="shared" ref="AN7:AN70" si="13">IF(AB7=0,0,IF(AB7&lt;775,"T",IF(AB7&lt;975,"S",IF(AB7&gt;974,"E"))))</f>
        <v>T</v>
      </c>
      <c r="AO7" s="40" t="str">
        <f t="shared" ref="AO7:AO70" si="14">IF(AB7=0,0,IF(AB7&lt;450,"T",IF(AB7&lt;575,"S",IF(AB7&gt;574,"E"))))</f>
        <v>S</v>
      </c>
      <c r="AP7" s="40" t="str">
        <f t="shared" ref="AP7:AP70" si="15">IF(AB7=0,0,IF(AB7&lt;525,"T",IF(AB7&lt;675,"S",IF(AB7&gt;674,"E"))))</f>
        <v>S</v>
      </c>
      <c r="AQ7" s="40" t="str">
        <f t="shared" ref="AQ7:AQ70" si="16">IF(AB7=0,0,IF(AB7&lt;600,"T",IF(AB7&lt;775,"S",IF(AB7&gt;774,"E"))))</f>
        <v>T</v>
      </c>
      <c r="AR7" s="40" t="str">
        <f t="shared" ref="AR7:AR70" si="17">IF(AB7=0,0,IF(AB7&lt;675,"T",IF(AB7&lt;875,"S",IF(AB7&gt;874,"E"))))</f>
        <v>T</v>
      </c>
      <c r="AS7" s="40" t="str">
        <f t="shared" ref="AS7:AS70" si="18">IF(AB7=0,0,IF(AB7&lt;750,"T",IF(AB7&lt;975,"S",IF(AB7&gt;974,"E"))))</f>
        <v>T</v>
      </c>
      <c r="AT7" s="40"/>
      <c r="AU7" s="40"/>
      <c r="AV7" s="40"/>
      <c r="AW7" s="40"/>
      <c r="AX7" s="40"/>
      <c r="AY7" s="40"/>
      <c r="AZ7" s="40"/>
      <c r="BA7" s="40"/>
      <c r="BB7" s="40"/>
      <c r="BC7" s="40"/>
    </row>
    <row r="8" spans="1:55" x14ac:dyDescent="0.2">
      <c r="A8" s="51">
        <v>2</v>
      </c>
      <c r="B8" s="101"/>
      <c r="C8" s="101"/>
      <c r="D8" s="101">
        <v>2014</v>
      </c>
      <c r="E8" s="101" t="s">
        <v>19</v>
      </c>
      <c r="F8" s="101"/>
      <c r="G8" s="34" t="str">
        <f t="shared" si="0"/>
        <v>11m</v>
      </c>
      <c r="H8" s="109">
        <v>8.5</v>
      </c>
      <c r="I8" s="110">
        <v>3</v>
      </c>
      <c r="J8" s="111">
        <v>0</v>
      </c>
      <c r="K8" s="110">
        <v>30</v>
      </c>
      <c r="L8" s="111">
        <v>0</v>
      </c>
      <c r="M8" s="110">
        <v>500</v>
      </c>
      <c r="N8" s="112">
        <v>1000</v>
      </c>
      <c r="O8" s="113">
        <v>1200</v>
      </c>
      <c r="P8" s="27">
        <f t="shared" si="1"/>
        <v>279</v>
      </c>
      <c r="Q8" s="29">
        <f t="shared" si="2"/>
        <v>265</v>
      </c>
      <c r="R8" s="28">
        <f t="shared" si="3"/>
        <v>-1051</v>
      </c>
      <c r="S8" s="27">
        <f t="shared" si="4"/>
        <v>243</v>
      </c>
      <c r="T8" s="28">
        <f t="shared" si="5"/>
        <v>-156</v>
      </c>
      <c r="U8" s="29">
        <f t="shared" si="6"/>
        <v>-112</v>
      </c>
      <c r="V8" s="31">
        <f t="shared" ref="V8:V73" si="19">ROUNDDOWN(IF(E8="m",(((1000/(N8))-2.158)/0.006)),0)</f>
        <v>-193</v>
      </c>
      <c r="W8" s="82">
        <f t="shared" si="7"/>
        <v>-19</v>
      </c>
      <c r="X8" s="30">
        <f t="shared" si="8"/>
        <v>279</v>
      </c>
      <c r="Y8" s="31">
        <f>MAX(Q8:R8)</f>
        <v>265</v>
      </c>
      <c r="Z8" s="31">
        <f>MAX(S8:T8)</f>
        <v>243</v>
      </c>
      <c r="AA8" s="27">
        <f>MAX(U8:W8)</f>
        <v>-19</v>
      </c>
      <c r="AB8" s="21">
        <f>LARGE(X8:AA8,1)+LARGE(X8:AA8,2)+LARGE(X8:AA8,3)</f>
        <v>787</v>
      </c>
      <c r="AC8" s="32" t="str" cm="1">
        <f t="array" ref="AC8">_xlfn.IFS(G8="8w",AJ8,G8="9w",AK8,G8="10w",AL8,G8="11w",AM8,G8="12w",AN8,G8="8m",AO8,G8="9m",AP8,G8="10m",AQ8,G8="11m",AR8,G8="12m",AS8)</f>
        <v>S</v>
      </c>
      <c r="AD8" s="40"/>
      <c r="AE8" s="48">
        <v>475</v>
      </c>
      <c r="AF8" s="49" t="s">
        <v>41</v>
      </c>
      <c r="AG8" s="18">
        <v>450</v>
      </c>
      <c r="AH8" s="19" t="s">
        <v>41</v>
      </c>
      <c r="AI8" s="40"/>
      <c r="AJ8" s="40" t="str">
        <f t="shared" si="9"/>
        <v>E</v>
      </c>
      <c r="AK8" s="40" t="str">
        <f t="shared" si="10"/>
        <v>E</v>
      </c>
      <c r="AL8" s="40" t="str">
        <f t="shared" si="11"/>
        <v>S</v>
      </c>
      <c r="AM8" s="40" t="str">
        <f t="shared" si="12"/>
        <v>S</v>
      </c>
      <c r="AN8" s="40" t="str">
        <f t="shared" si="13"/>
        <v>S</v>
      </c>
      <c r="AO8" s="40" t="str">
        <f t="shared" si="14"/>
        <v>E</v>
      </c>
      <c r="AP8" s="40" t="str">
        <f t="shared" si="15"/>
        <v>E</v>
      </c>
      <c r="AQ8" s="40" t="str">
        <f t="shared" si="16"/>
        <v>E</v>
      </c>
      <c r="AR8" s="40" t="str">
        <f t="shared" si="17"/>
        <v>S</v>
      </c>
      <c r="AS8" s="40" t="str">
        <f t="shared" si="18"/>
        <v>S</v>
      </c>
      <c r="AT8" s="40"/>
      <c r="AU8" s="40"/>
      <c r="AV8" s="40"/>
      <c r="AW8" s="40"/>
      <c r="AX8" s="40"/>
      <c r="AY8" s="40"/>
      <c r="AZ8" s="40"/>
      <c r="BA8" s="40"/>
      <c r="BB8" s="40"/>
      <c r="BC8" s="40"/>
    </row>
    <row r="9" spans="1:55" x14ac:dyDescent="0.2">
      <c r="A9" s="51">
        <v>3</v>
      </c>
      <c r="B9" s="101"/>
      <c r="C9" s="101"/>
      <c r="D9" s="101">
        <v>2014</v>
      </c>
      <c r="E9" s="101" t="s">
        <v>19</v>
      </c>
      <c r="F9" s="101"/>
      <c r="G9" s="34" t="str">
        <f t="shared" si="0"/>
        <v>11m</v>
      </c>
      <c r="H9" s="109">
        <v>8.5</v>
      </c>
      <c r="I9" s="110">
        <v>3</v>
      </c>
      <c r="J9" s="111">
        <v>0</v>
      </c>
      <c r="K9" s="110">
        <v>30</v>
      </c>
      <c r="L9" s="111">
        <v>0</v>
      </c>
      <c r="M9" s="110">
        <v>500</v>
      </c>
      <c r="N9" s="112">
        <v>1000</v>
      </c>
      <c r="O9" s="113">
        <v>1200</v>
      </c>
      <c r="P9" s="27">
        <f t="shared" si="1"/>
        <v>279</v>
      </c>
      <c r="Q9" s="29">
        <f t="shared" si="2"/>
        <v>265</v>
      </c>
      <c r="R9" s="28">
        <f t="shared" si="3"/>
        <v>-1051</v>
      </c>
      <c r="S9" s="27">
        <f t="shared" si="4"/>
        <v>243</v>
      </c>
      <c r="T9" s="28">
        <f t="shared" si="5"/>
        <v>-156</v>
      </c>
      <c r="U9" s="29">
        <f t="shared" si="6"/>
        <v>-112</v>
      </c>
      <c r="V9" s="31">
        <f t="shared" si="19"/>
        <v>-193</v>
      </c>
      <c r="W9" s="82">
        <f t="shared" si="7"/>
        <v>-19</v>
      </c>
      <c r="X9" s="30">
        <f t="shared" si="8"/>
        <v>279</v>
      </c>
      <c r="Y9" s="31">
        <f t="shared" ref="Y9:Y12" si="20">MAX(Q9:R9)</f>
        <v>265</v>
      </c>
      <c r="Z9" s="31">
        <f t="shared" ref="Z9:Z12" si="21">MAX(S9:T9)</f>
        <v>243</v>
      </c>
      <c r="AA9" s="27">
        <f t="shared" ref="AA9:AA12" si="22">MAX(U9:W9)</f>
        <v>-19</v>
      </c>
      <c r="AB9" s="21">
        <f t="shared" ref="AB9:AB12" si="23">LARGE(X9:AA9,1)+LARGE(X9:AA9,2)+LARGE(X9:AA9,3)</f>
        <v>787</v>
      </c>
      <c r="AC9" s="32" t="str" cm="1">
        <f t="array" ref="AC9">_xlfn.IFS(G9="8w",AJ9,G9="9w",AK9,G9="10w",AL9,G9="11w",AM9,G9="12w",AN9,G9="8m",AO9,G9="9m",AP9,G9="10m",AQ9,G9="11m",AR9,G9="12m",AS9)</f>
        <v>S</v>
      </c>
      <c r="AD9" s="40"/>
      <c r="AE9" s="49">
        <v>625</v>
      </c>
      <c r="AF9" s="49" t="s">
        <v>42</v>
      </c>
      <c r="AG9" s="18">
        <v>575</v>
      </c>
      <c r="AH9" s="19" t="s">
        <v>42</v>
      </c>
      <c r="AI9" s="40"/>
      <c r="AJ9" s="40" t="str">
        <f t="shared" si="9"/>
        <v>E</v>
      </c>
      <c r="AK9" s="40" t="str">
        <f t="shared" si="10"/>
        <v>E</v>
      </c>
      <c r="AL9" s="40" t="str">
        <f t="shared" si="11"/>
        <v>S</v>
      </c>
      <c r="AM9" s="40" t="str">
        <f t="shared" si="12"/>
        <v>S</v>
      </c>
      <c r="AN9" s="40" t="str">
        <f t="shared" si="13"/>
        <v>S</v>
      </c>
      <c r="AO9" s="40" t="str">
        <f t="shared" si="14"/>
        <v>E</v>
      </c>
      <c r="AP9" s="40" t="str">
        <f t="shared" si="15"/>
        <v>E</v>
      </c>
      <c r="AQ9" s="40" t="str">
        <f t="shared" si="16"/>
        <v>E</v>
      </c>
      <c r="AR9" s="40" t="str">
        <f t="shared" si="17"/>
        <v>S</v>
      </c>
      <c r="AS9" s="40" t="str">
        <f t="shared" si="18"/>
        <v>S</v>
      </c>
      <c r="AT9" s="40"/>
      <c r="AU9" s="40"/>
      <c r="AV9" s="40"/>
      <c r="AW9" s="40"/>
      <c r="AX9" s="40"/>
      <c r="AY9" s="40"/>
      <c r="AZ9" s="40"/>
      <c r="BA9" s="40"/>
      <c r="BB9" s="40"/>
      <c r="BC9" s="40"/>
    </row>
    <row r="10" spans="1:55" x14ac:dyDescent="0.2">
      <c r="A10" s="51">
        <v>4</v>
      </c>
      <c r="B10" s="101"/>
      <c r="C10" s="101"/>
      <c r="D10" s="101">
        <v>2014</v>
      </c>
      <c r="E10" s="101" t="s">
        <v>19</v>
      </c>
      <c r="F10" s="101"/>
      <c r="G10" s="34" t="str">
        <f t="shared" si="0"/>
        <v>11m</v>
      </c>
      <c r="H10" s="109">
        <v>8.5</v>
      </c>
      <c r="I10" s="110">
        <v>3</v>
      </c>
      <c r="J10" s="111">
        <v>0</v>
      </c>
      <c r="K10" s="110">
        <v>30</v>
      </c>
      <c r="L10" s="111">
        <v>0</v>
      </c>
      <c r="M10" s="110">
        <v>500</v>
      </c>
      <c r="N10" s="112">
        <v>1000</v>
      </c>
      <c r="O10" s="113">
        <v>1200</v>
      </c>
      <c r="P10" s="27">
        <f t="shared" si="1"/>
        <v>279</v>
      </c>
      <c r="Q10" s="29">
        <f t="shared" si="2"/>
        <v>265</v>
      </c>
      <c r="R10" s="28">
        <f t="shared" si="3"/>
        <v>-1051</v>
      </c>
      <c r="S10" s="27">
        <f t="shared" si="4"/>
        <v>243</v>
      </c>
      <c r="T10" s="28">
        <f t="shared" si="5"/>
        <v>-156</v>
      </c>
      <c r="U10" s="29">
        <f t="shared" si="6"/>
        <v>-112</v>
      </c>
      <c r="V10" s="31">
        <f t="shared" si="19"/>
        <v>-193</v>
      </c>
      <c r="W10" s="82">
        <f t="shared" si="7"/>
        <v>-19</v>
      </c>
      <c r="X10" s="30">
        <f t="shared" si="8"/>
        <v>279</v>
      </c>
      <c r="Y10" s="31">
        <f t="shared" si="20"/>
        <v>265</v>
      </c>
      <c r="Z10" s="31">
        <f t="shared" si="21"/>
        <v>243</v>
      </c>
      <c r="AA10" s="27">
        <f t="shared" si="22"/>
        <v>-19</v>
      </c>
      <c r="AB10" s="21">
        <f t="shared" si="23"/>
        <v>787</v>
      </c>
      <c r="AC10" s="32" t="str" cm="1">
        <f t="array" ref="AC10">_xlfn.IFS(G10="8w",AJ10,G10="9w",AK10,G10="10w",AL10,G10="11w",AM10,G10="12w",AN10,G10="8m",AO10,G10="9m",AP10,G10="10m",AQ10,G10="11m",AR10,G10="12m",AS10)</f>
        <v>S</v>
      </c>
      <c r="AD10" s="40"/>
      <c r="AE10" s="45"/>
      <c r="AF10" s="45"/>
      <c r="AG10" s="45"/>
      <c r="AH10" s="45"/>
      <c r="AI10" s="40"/>
      <c r="AJ10" s="40" t="str">
        <f t="shared" si="9"/>
        <v>E</v>
      </c>
      <c r="AK10" s="40" t="str">
        <f t="shared" si="10"/>
        <v>E</v>
      </c>
      <c r="AL10" s="40" t="str">
        <f t="shared" si="11"/>
        <v>S</v>
      </c>
      <c r="AM10" s="40" t="str">
        <f t="shared" si="12"/>
        <v>S</v>
      </c>
      <c r="AN10" s="40" t="str">
        <f t="shared" si="13"/>
        <v>S</v>
      </c>
      <c r="AO10" s="40" t="str">
        <f t="shared" si="14"/>
        <v>E</v>
      </c>
      <c r="AP10" s="40" t="str">
        <f t="shared" si="15"/>
        <v>E</v>
      </c>
      <c r="AQ10" s="40" t="str">
        <f t="shared" si="16"/>
        <v>E</v>
      </c>
      <c r="AR10" s="40" t="str">
        <f t="shared" si="17"/>
        <v>S</v>
      </c>
      <c r="AS10" s="40" t="str">
        <f t="shared" si="18"/>
        <v>S</v>
      </c>
      <c r="AT10" s="40"/>
      <c r="AU10" s="40"/>
      <c r="AV10" s="40"/>
      <c r="AW10" s="40"/>
      <c r="AX10" s="40"/>
      <c r="AY10" s="40"/>
      <c r="AZ10" s="40"/>
      <c r="BA10" s="40"/>
      <c r="BB10" s="40"/>
      <c r="BC10" s="40"/>
    </row>
    <row r="11" spans="1:55" x14ac:dyDescent="0.2">
      <c r="A11" s="51">
        <v>5</v>
      </c>
      <c r="B11" s="101"/>
      <c r="C11" s="101"/>
      <c r="D11" s="101">
        <v>2014</v>
      </c>
      <c r="E11" s="101" t="s">
        <v>19</v>
      </c>
      <c r="F11" s="101"/>
      <c r="G11" s="34" t="str">
        <f t="shared" si="0"/>
        <v>11m</v>
      </c>
      <c r="H11" s="109">
        <v>8.5</v>
      </c>
      <c r="I11" s="110">
        <v>3</v>
      </c>
      <c r="J11" s="111">
        <v>0</v>
      </c>
      <c r="K11" s="110">
        <v>30</v>
      </c>
      <c r="L11" s="111">
        <v>0</v>
      </c>
      <c r="M11" s="110">
        <v>500</v>
      </c>
      <c r="N11" s="112">
        <v>1000</v>
      </c>
      <c r="O11" s="113">
        <v>1200</v>
      </c>
      <c r="P11" s="27">
        <f t="shared" si="1"/>
        <v>279</v>
      </c>
      <c r="Q11" s="29">
        <f t="shared" si="2"/>
        <v>265</v>
      </c>
      <c r="R11" s="28">
        <f t="shared" si="3"/>
        <v>-1051</v>
      </c>
      <c r="S11" s="27">
        <f t="shared" si="4"/>
        <v>243</v>
      </c>
      <c r="T11" s="28">
        <f t="shared" si="5"/>
        <v>-156</v>
      </c>
      <c r="U11" s="29">
        <f t="shared" si="6"/>
        <v>-112</v>
      </c>
      <c r="V11" s="31">
        <f t="shared" si="19"/>
        <v>-193</v>
      </c>
      <c r="W11" s="82">
        <f t="shared" si="7"/>
        <v>-19</v>
      </c>
      <c r="X11" s="30">
        <f t="shared" si="8"/>
        <v>279</v>
      </c>
      <c r="Y11" s="31">
        <f t="shared" si="20"/>
        <v>265</v>
      </c>
      <c r="Z11" s="31">
        <f t="shared" si="21"/>
        <v>243</v>
      </c>
      <c r="AA11" s="27">
        <f t="shared" si="22"/>
        <v>-19</v>
      </c>
      <c r="AB11" s="21">
        <f t="shared" si="23"/>
        <v>787</v>
      </c>
      <c r="AC11" s="32" t="str" cm="1">
        <f t="array" ref="AC11">_xlfn.IFS(G11="8w",AJ11,G11="9w",AK11,G11="10w",AL11,G11="11w",AM11,G11="12w",AN11,G11="8m",AO11,G11="9m",AP11,G11="10m",AQ11,G11="11m",AR11,G11="12m",AS11)</f>
        <v>S</v>
      </c>
      <c r="AD11" s="40"/>
      <c r="AE11" s="46"/>
      <c r="AF11" s="46"/>
      <c r="AG11" s="46"/>
      <c r="AH11" s="46"/>
      <c r="AI11" s="40"/>
      <c r="AJ11" s="40" t="str">
        <f t="shared" si="9"/>
        <v>E</v>
      </c>
      <c r="AK11" s="40" t="str">
        <f t="shared" si="10"/>
        <v>E</v>
      </c>
      <c r="AL11" s="40" t="str">
        <f t="shared" si="11"/>
        <v>S</v>
      </c>
      <c r="AM11" s="40" t="str">
        <f t="shared" si="12"/>
        <v>S</v>
      </c>
      <c r="AN11" s="40" t="str">
        <f t="shared" si="13"/>
        <v>S</v>
      </c>
      <c r="AO11" s="40" t="str">
        <f t="shared" si="14"/>
        <v>E</v>
      </c>
      <c r="AP11" s="40" t="str">
        <f t="shared" si="15"/>
        <v>E</v>
      </c>
      <c r="AQ11" s="40" t="str">
        <f t="shared" si="16"/>
        <v>E</v>
      </c>
      <c r="AR11" s="40" t="str">
        <f t="shared" si="17"/>
        <v>S</v>
      </c>
      <c r="AS11" s="40" t="str">
        <f t="shared" si="18"/>
        <v>S</v>
      </c>
      <c r="AT11" s="40"/>
      <c r="AU11" s="40"/>
      <c r="AV11" s="40"/>
      <c r="AW11" s="40"/>
      <c r="AX11" s="40"/>
      <c r="AY11" s="40"/>
      <c r="AZ11" s="40"/>
      <c r="BA11" s="40"/>
      <c r="BB11" s="40"/>
      <c r="BC11" s="40"/>
    </row>
    <row r="12" spans="1:55" x14ac:dyDescent="0.2">
      <c r="A12" s="51">
        <v>6</v>
      </c>
      <c r="B12" s="101"/>
      <c r="C12" s="101"/>
      <c r="D12" s="101">
        <v>2014</v>
      </c>
      <c r="E12" s="101" t="s">
        <v>20</v>
      </c>
      <c r="F12" s="101"/>
      <c r="G12" s="34" t="str">
        <f t="shared" si="0"/>
        <v>11w</v>
      </c>
      <c r="H12" s="109">
        <v>8.5</v>
      </c>
      <c r="I12" s="110">
        <v>3</v>
      </c>
      <c r="J12" s="111">
        <v>0</v>
      </c>
      <c r="K12" s="110">
        <v>30</v>
      </c>
      <c r="L12" s="111">
        <v>0</v>
      </c>
      <c r="M12" s="110">
        <v>500</v>
      </c>
      <c r="N12" s="112">
        <v>1000</v>
      </c>
      <c r="O12" s="113">
        <v>1200</v>
      </c>
      <c r="P12" s="27">
        <f t="shared" si="1"/>
        <v>314</v>
      </c>
      <c r="Q12" s="29">
        <f t="shared" si="2"/>
        <v>306</v>
      </c>
      <c r="R12" s="28">
        <f t="shared" si="3"/>
        <v>-1295</v>
      </c>
      <c r="S12" s="27">
        <f t="shared" si="4"/>
        <v>395</v>
      </c>
      <c r="T12" s="28">
        <f t="shared" si="5"/>
        <v>-136</v>
      </c>
      <c r="U12" s="29">
        <f t="shared" si="6"/>
        <v>-65</v>
      </c>
      <c r="V12" s="31">
        <f t="shared" si="19"/>
        <v>0</v>
      </c>
      <c r="W12" s="82">
        <f t="shared" si="7"/>
        <v>-24</v>
      </c>
      <c r="X12" s="30">
        <f t="shared" si="8"/>
        <v>314</v>
      </c>
      <c r="Y12" s="31">
        <f t="shared" si="20"/>
        <v>306</v>
      </c>
      <c r="Z12" s="31">
        <f t="shared" si="21"/>
        <v>395</v>
      </c>
      <c r="AA12" s="27">
        <f t="shared" si="22"/>
        <v>0</v>
      </c>
      <c r="AB12" s="21">
        <f t="shared" si="23"/>
        <v>1015</v>
      </c>
      <c r="AC12" s="32" t="str" cm="1">
        <f t="array" ref="AC12">_xlfn.IFS(G12="8w",AJ12,G12="9w",AK12,G12="10w",AL12,G12="11w",AM12,G12="12w",AN12,G12="8m",AO12,G12="9m",AP12,G12="10m",AQ12,G12="11m",AR12,G12="12m",AS12)</f>
        <v>E</v>
      </c>
      <c r="AD12" s="40"/>
      <c r="AE12" s="47" t="s">
        <v>23</v>
      </c>
      <c r="AF12" s="47" t="s">
        <v>43</v>
      </c>
      <c r="AG12" s="17" t="s">
        <v>23</v>
      </c>
      <c r="AH12" s="17" t="s">
        <v>44</v>
      </c>
      <c r="AI12" s="40"/>
      <c r="AJ12" s="40" t="str">
        <f t="shared" si="9"/>
        <v>E</v>
      </c>
      <c r="AK12" s="40" t="str">
        <f t="shared" si="10"/>
        <v>E</v>
      </c>
      <c r="AL12" s="40" t="str">
        <f t="shared" si="11"/>
        <v>E</v>
      </c>
      <c r="AM12" s="40" t="str">
        <f t="shared" si="12"/>
        <v>E</v>
      </c>
      <c r="AN12" s="40" t="str">
        <f t="shared" si="13"/>
        <v>E</v>
      </c>
      <c r="AO12" s="40" t="str">
        <f t="shared" si="14"/>
        <v>E</v>
      </c>
      <c r="AP12" s="40" t="str">
        <f t="shared" si="15"/>
        <v>E</v>
      </c>
      <c r="AQ12" s="40" t="str">
        <f t="shared" si="16"/>
        <v>E</v>
      </c>
      <c r="AR12" s="40" t="str">
        <f t="shared" si="17"/>
        <v>E</v>
      </c>
      <c r="AS12" s="40" t="str">
        <f t="shared" si="18"/>
        <v>E</v>
      </c>
      <c r="AT12" s="40"/>
      <c r="AU12" s="40"/>
      <c r="AV12" s="40"/>
      <c r="AW12" s="40"/>
      <c r="AX12" s="40"/>
      <c r="AY12" s="40"/>
      <c r="AZ12" s="40"/>
      <c r="BA12" s="40"/>
      <c r="BB12" s="40"/>
      <c r="BC12" s="40"/>
    </row>
    <row r="13" spans="1:55" x14ac:dyDescent="0.2">
      <c r="A13" s="51">
        <v>7</v>
      </c>
      <c r="B13" s="101"/>
      <c r="C13" s="101"/>
      <c r="D13" s="101">
        <v>2014</v>
      </c>
      <c r="E13" s="101" t="s">
        <v>19</v>
      </c>
      <c r="F13" s="101"/>
      <c r="G13" s="34" t="str">
        <f t="shared" si="0"/>
        <v>11m</v>
      </c>
      <c r="H13" s="109">
        <v>8.5</v>
      </c>
      <c r="I13" s="110">
        <v>3</v>
      </c>
      <c r="J13" s="111">
        <v>0</v>
      </c>
      <c r="K13" s="110">
        <v>30</v>
      </c>
      <c r="L13" s="111">
        <v>0</v>
      </c>
      <c r="M13" s="110">
        <v>500</v>
      </c>
      <c r="N13" s="112">
        <v>1000</v>
      </c>
      <c r="O13" s="113">
        <v>1200</v>
      </c>
      <c r="P13" s="27">
        <f t="shared" si="1"/>
        <v>279</v>
      </c>
      <c r="Q13" s="29">
        <f t="shared" si="2"/>
        <v>265</v>
      </c>
      <c r="R13" s="28">
        <f t="shared" si="3"/>
        <v>-1051</v>
      </c>
      <c r="S13" s="27">
        <f t="shared" si="4"/>
        <v>243</v>
      </c>
      <c r="T13" s="28">
        <f t="shared" si="5"/>
        <v>-156</v>
      </c>
      <c r="U13" s="29">
        <f t="shared" si="6"/>
        <v>-112</v>
      </c>
      <c r="V13" s="31">
        <f t="shared" si="19"/>
        <v>-193</v>
      </c>
      <c r="W13" s="82">
        <f t="shared" si="7"/>
        <v>-19</v>
      </c>
      <c r="X13" s="30">
        <f t="shared" si="8"/>
        <v>279</v>
      </c>
      <c r="Y13" s="31">
        <f t="shared" ref="Y13:Y76" si="24">MAX(Q13:R13)</f>
        <v>265</v>
      </c>
      <c r="Z13" s="31">
        <f t="shared" ref="Z13:Z76" si="25">MAX(S13:T13)</f>
        <v>243</v>
      </c>
      <c r="AA13" s="27">
        <f t="shared" ref="AA13:AA76" si="26">MAX(U13:W13)</f>
        <v>-19</v>
      </c>
      <c r="AB13" s="21">
        <f t="shared" ref="AB13:AB76" si="27">LARGE(X13:AA13,1)+LARGE(X13:AA13,2)+LARGE(X13:AA13,3)</f>
        <v>787</v>
      </c>
      <c r="AC13" s="32" t="str" cm="1">
        <f t="array" ref="AC13">_xlfn.IFS(G13="8w",AJ13,G13="9w",AK13,G13="10w",AL13,G13="11w",AM13,G13="12w",AN13,G13="8m",AO13,G13="9m",AP13,G13="10m",AQ13,G13="11m",AR13,G13="12m",AS13)</f>
        <v>S</v>
      </c>
      <c r="AD13" s="40"/>
      <c r="AE13" s="48">
        <v>0</v>
      </c>
      <c r="AF13" s="49" t="s">
        <v>39</v>
      </c>
      <c r="AG13" s="18">
        <v>0</v>
      </c>
      <c r="AH13" s="19" t="s">
        <v>39</v>
      </c>
      <c r="AI13" s="40"/>
      <c r="AJ13" s="44" t="str">
        <f t="shared" si="9"/>
        <v>E</v>
      </c>
      <c r="AK13" s="44" t="str">
        <f t="shared" si="10"/>
        <v>E</v>
      </c>
      <c r="AL13" s="44" t="str">
        <f t="shared" si="11"/>
        <v>S</v>
      </c>
      <c r="AM13" s="44" t="str">
        <f t="shared" si="12"/>
        <v>S</v>
      </c>
      <c r="AN13" s="44" t="str">
        <f t="shared" si="13"/>
        <v>S</v>
      </c>
      <c r="AO13" s="44" t="str">
        <f t="shared" si="14"/>
        <v>E</v>
      </c>
      <c r="AP13" s="44" t="str">
        <f t="shared" si="15"/>
        <v>E</v>
      </c>
      <c r="AQ13" s="44" t="str">
        <f t="shared" si="16"/>
        <v>E</v>
      </c>
      <c r="AR13" s="44" t="str">
        <f t="shared" si="17"/>
        <v>S</v>
      </c>
      <c r="AS13" s="44" t="str">
        <f t="shared" si="18"/>
        <v>S</v>
      </c>
      <c r="AT13" s="40"/>
      <c r="AU13" s="40"/>
      <c r="AV13" s="40"/>
      <c r="AW13" s="40"/>
      <c r="AX13" s="40"/>
      <c r="AY13" s="40"/>
      <c r="AZ13" s="40"/>
      <c r="BA13" s="40"/>
      <c r="BB13" s="40"/>
      <c r="BC13" s="40"/>
    </row>
    <row r="14" spans="1:55" x14ac:dyDescent="0.2">
      <c r="A14" s="51">
        <v>8</v>
      </c>
      <c r="B14" s="101"/>
      <c r="C14" s="101"/>
      <c r="D14" s="101">
        <v>2014</v>
      </c>
      <c r="E14" s="101" t="s">
        <v>19</v>
      </c>
      <c r="F14" s="101"/>
      <c r="G14" s="34" t="str">
        <f t="shared" si="0"/>
        <v>11m</v>
      </c>
      <c r="H14" s="109">
        <v>10</v>
      </c>
      <c r="I14" s="110">
        <v>3.2</v>
      </c>
      <c r="J14" s="111">
        <v>0</v>
      </c>
      <c r="K14" s="110">
        <v>22</v>
      </c>
      <c r="L14" s="111">
        <v>0</v>
      </c>
      <c r="M14" s="110">
        <v>500</v>
      </c>
      <c r="N14" s="112">
        <v>1000</v>
      </c>
      <c r="O14" s="113">
        <v>1200</v>
      </c>
      <c r="P14" s="27">
        <f t="shared" si="1"/>
        <v>158</v>
      </c>
      <c r="Q14" s="29">
        <f t="shared" si="2"/>
        <v>291</v>
      </c>
      <c r="R14" s="28">
        <f t="shared" si="3"/>
        <v>-1051</v>
      </c>
      <c r="S14" s="27">
        <f t="shared" si="4"/>
        <v>171</v>
      </c>
      <c r="T14" s="28">
        <f t="shared" si="5"/>
        <v>-156</v>
      </c>
      <c r="U14" s="29">
        <f t="shared" si="6"/>
        <v>-112</v>
      </c>
      <c r="V14" s="31">
        <f t="shared" si="19"/>
        <v>-193</v>
      </c>
      <c r="W14" s="82">
        <f t="shared" si="7"/>
        <v>-19</v>
      </c>
      <c r="X14" s="30">
        <f t="shared" si="8"/>
        <v>158</v>
      </c>
      <c r="Y14" s="31">
        <f t="shared" si="24"/>
        <v>291</v>
      </c>
      <c r="Z14" s="31">
        <f t="shared" si="25"/>
        <v>171</v>
      </c>
      <c r="AA14" s="27">
        <f t="shared" si="26"/>
        <v>-19</v>
      </c>
      <c r="AB14" s="21">
        <f t="shared" si="27"/>
        <v>620</v>
      </c>
      <c r="AC14" s="32" t="str" cm="1">
        <f t="array" ref="AC14">_xlfn.IFS(G14="8w",AJ14,G14="9w",AK14,G14="10w",AL14,G14="11w",AM14,G14="12w",AN14,G14="8m",AO14,G14="9m",AP14,G14="10m",AQ14,G14="11m",AR14,G14="12m",AS14)</f>
        <v>T</v>
      </c>
      <c r="AD14" s="40"/>
      <c r="AE14" s="48">
        <v>1</v>
      </c>
      <c r="AF14" s="49" t="s">
        <v>40</v>
      </c>
      <c r="AG14" s="18">
        <v>1</v>
      </c>
      <c r="AH14" s="19" t="s">
        <v>40</v>
      </c>
      <c r="AI14" s="40"/>
      <c r="AJ14" s="44" t="str">
        <f t="shared" si="9"/>
        <v>S</v>
      </c>
      <c r="AK14" s="44" t="str">
        <f t="shared" si="10"/>
        <v>S</v>
      </c>
      <c r="AL14" s="44" t="str">
        <f t="shared" si="11"/>
        <v>T</v>
      </c>
      <c r="AM14" s="44" t="str">
        <f t="shared" si="12"/>
        <v>T</v>
      </c>
      <c r="AN14" s="44" t="str">
        <f t="shared" si="13"/>
        <v>T</v>
      </c>
      <c r="AO14" s="44" t="str">
        <f t="shared" si="14"/>
        <v>E</v>
      </c>
      <c r="AP14" s="44" t="str">
        <f t="shared" si="15"/>
        <v>S</v>
      </c>
      <c r="AQ14" s="44" t="str">
        <f t="shared" si="16"/>
        <v>S</v>
      </c>
      <c r="AR14" s="44" t="str">
        <f t="shared" si="17"/>
        <v>T</v>
      </c>
      <c r="AS14" s="44" t="str">
        <f t="shared" si="18"/>
        <v>T</v>
      </c>
      <c r="AT14" s="40"/>
      <c r="AU14" s="40"/>
      <c r="AV14" s="40"/>
      <c r="AW14" s="40"/>
      <c r="AX14" s="40"/>
      <c r="AY14" s="40"/>
      <c r="AZ14" s="40"/>
      <c r="BA14" s="40"/>
      <c r="BB14" s="40"/>
      <c r="BC14" s="40"/>
    </row>
    <row r="15" spans="1:55" x14ac:dyDescent="0.2">
      <c r="A15" s="51">
        <v>9</v>
      </c>
      <c r="B15" s="101"/>
      <c r="C15" s="101"/>
      <c r="D15" s="101">
        <v>2015</v>
      </c>
      <c r="E15" s="101" t="s">
        <v>20</v>
      </c>
      <c r="F15" s="101"/>
      <c r="G15" s="34" t="str">
        <f t="shared" si="0"/>
        <v>10w</v>
      </c>
      <c r="H15" s="109">
        <v>8.9700000000000006</v>
      </c>
      <c r="I15" s="110">
        <v>3.04</v>
      </c>
      <c r="J15" s="111">
        <v>0</v>
      </c>
      <c r="K15" s="110">
        <v>12</v>
      </c>
      <c r="L15" s="111">
        <v>0</v>
      </c>
      <c r="M15" s="110">
        <v>243</v>
      </c>
      <c r="N15" s="112">
        <v>1000</v>
      </c>
      <c r="O15" s="113">
        <v>1200</v>
      </c>
      <c r="P15" s="27">
        <f t="shared" si="1"/>
        <v>269</v>
      </c>
      <c r="Q15" s="29">
        <f t="shared" si="2"/>
        <v>312</v>
      </c>
      <c r="R15" s="28">
        <f t="shared" si="3"/>
        <v>-1295</v>
      </c>
      <c r="S15" s="27">
        <f t="shared" si="4"/>
        <v>164</v>
      </c>
      <c r="T15" s="28">
        <f t="shared" si="5"/>
        <v>-136</v>
      </c>
      <c r="U15" s="29">
        <f t="shared" si="6"/>
        <v>196</v>
      </c>
      <c r="V15" s="31">
        <f t="shared" si="19"/>
        <v>0</v>
      </c>
      <c r="W15" s="82">
        <f t="shared" si="7"/>
        <v>-24</v>
      </c>
      <c r="X15" s="30">
        <f t="shared" si="8"/>
        <v>269</v>
      </c>
      <c r="Y15" s="31">
        <f t="shared" si="24"/>
        <v>312</v>
      </c>
      <c r="Z15" s="31">
        <f t="shared" si="25"/>
        <v>164</v>
      </c>
      <c r="AA15" s="27">
        <f t="shared" si="26"/>
        <v>196</v>
      </c>
      <c r="AB15" s="21">
        <f t="shared" si="27"/>
        <v>777</v>
      </c>
      <c r="AC15" s="32" t="str" cm="1">
        <f t="array" ref="AC15">_xlfn.IFS(G15="8w",AJ15,G15="9w",AK15,G15="10w",AL15,G15="11w",AM15,G15="12w",AN15,G15="8m",AO15,G15="9m",AP15,G15="10m",AQ15,G15="11m",AR15,G15="12m",AS15)</f>
        <v>S</v>
      </c>
      <c r="AD15" s="40"/>
      <c r="AE15" s="48">
        <v>550</v>
      </c>
      <c r="AF15" s="49" t="s">
        <v>41</v>
      </c>
      <c r="AG15" s="18">
        <v>525</v>
      </c>
      <c r="AH15" s="19" t="s">
        <v>41</v>
      </c>
      <c r="AI15" s="40"/>
      <c r="AJ15" s="44" t="str">
        <f t="shared" si="9"/>
        <v>E</v>
      </c>
      <c r="AK15" s="44" t="str">
        <f t="shared" si="10"/>
        <v>E</v>
      </c>
      <c r="AL15" s="44" t="str">
        <f t="shared" si="11"/>
        <v>S</v>
      </c>
      <c r="AM15" s="44" t="str">
        <f t="shared" si="12"/>
        <v>S</v>
      </c>
      <c r="AN15" s="44" t="str">
        <f t="shared" si="13"/>
        <v>S</v>
      </c>
      <c r="AO15" s="44" t="str">
        <f t="shared" si="14"/>
        <v>E</v>
      </c>
      <c r="AP15" s="44" t="str">
        <f t="shared" si="15"/>
        <v>E</v>
      </c>
      <c r="AQ15" s="44" t="str">
        <f t="shared" si="16"/>
        <v>E</v>
      </c>
      <c r="AR15" s="44" t="str">
        <f t="shared" si="17"/>
        <v>S</v>
      </c>
      <c r="AS15" s="44" t="str">
        <f t="shared" si="18"/>
        <v>S</v>
      </c>
      <c r="AT15" s="40"/>
      <c r="AU15" s="40"/>
      <c r="AV15" s="40"/>
      <c r="AW15" s="40"/>
      <c r="AX15" s="40"/>
      <c r="AY15" s="40"/>
      <c r="AZ15" s="40"/>
      <c r="BA15" s="40"/>
      <c r="BB15" s="40"/>
      <c r="BC15" s="40"/>
    </row>
    <row r="16" spans="1:55" x14ac:dyDescent="0.2">
      <c r="A16" s="51">
        <v>10</v>
      </c>
      <c r="B16" s="101"/>
      <c r="C16" s="101"/>
      <c r="D16" s="101">
        <v>2016</v>
      </c>
      <c r="E16" s="101" t="s">
        <v>20</v>
      </c>
      <c r="F16" s="101"/>
      <c r="G16" s="34" t="str">
        <f t="shared" si="0"/>
        <v>9w</v>
      </c>
      <c r="H16" s="109">
        <v>11</v>
      </c>
      <c r="I16" s="110">
        <v>3</v>
      </c>
      <c r="J16" s="111">
        <v>0</v>
      </c>
      <c r="K16" s="110">
        <v>15</v>
      </c>
      <c r="L16" s="111">
        <v>0</v>
      </c>
      <c r="M16" s="110">
        <v>500</v>
      </c>
      <c r="N16" s="112">
        <v>1000</v>
      </c>
      <c r="O16" s="113">
        <v>1200</v>
      </c>
      <c r="P16" s="27">
        <f t="shared" si="1"/>
        <v>121</v>
      </c>
      <c r="Q16" s="29">
        <f t="shared" si="2"/>
        <v>306</v>
      </c>
      <c r="R16" s="28">
        <f t="shared" si="3"/>
        <v>-1295</v>
      </c>
      <c r="S16" s="27">
        <f t="shared" si="4"/>
        <v>211</v>
      </c>
      <c r="T16" s="28">
        <f t="shared" si="5"/>
        <v>-136</v>
      </c>
      <c r="U16" s="29">
        <f t="shared" si="6"/>
        <v>-65</v>
      </c>
      <c r="V16" s="31">
        <f t="shared" si="19"/>
        <v>0</v>
      </c>
      <c r="W16" s="82">
        <f t="shared" si="7"/>
        <v>-24</v>
      </c>
      <c r="X16" s="30">
        <f t="shared" si="8"/>
        <v>121</v>
      </c>
      <c r="Y16" s="31">
        <f t="shared" si="24"/>
        <v>306</v>
      </c>
      <c r="Z16" s="31">
        <f t="shared" si="25"/>
        <v>211</v>
      </c>
      <c r="AA16" s="27">
        <f t="shared" si="26"/>
        <v>0</v>
      </c>
      <c r="AB16" s="21">
        <f t="shared" si="27"/>
        <v>638</v>
      </c>
      <c r="AC16" s="32" t="str" cm="1">
        <f t="array" ref="AC16">_xlfn.IFS(G16="8w",AJ16,G16="9w",AK16,G16="10w",AL16,G16="11w",AM16,G16="12w",AN16,G16="8m",AO16,G16="9m",AP16,G16="10m",AQ16,G16="11m",AR16,G16="12m",AS16)</f>
        <v>S</v>
      </c>
      <c r="AD16" s="40"/>
      <c r="AE16" s="48">
        <v>725</v>
      </c>
      <c r="AF16" s="49" t="s">
        <v>42</v>
      </c>
      <c r="AG16" s="18">
        <v>675</v>
      </c>
      <c r="AH16" s="19" t="s">
        <v>42</v>
      </c>
      <c r="AI16" s="40"/>
      <c r="AJ16" s="44" t="str">
        <f t="shared" si="9"/>
        <v>E</v>
      </c>
      <c r="AK16" s="44" t="str">
        <f t="shared" si="10"/>
        <v>S</v>
      </c>
      <c r="AL16" s="44" t="str">
        <f t="shared" si="11"/>
        <v>S</v>
      </c>
      <c r="AM16" s="44" t="str">
        <f t="shared" si="12"/>
        <v>T</v>
      </c>
      <c r="AN16" s="44" t="str">
        <f t="shared" si="13"/>
        <v>T</v>
      </c>
      <c r="AO16" s="44" t="str">
        <f t="shared" si="14"/>
        <v>E</v>
      </c>
      <c r="AP16" s="44" t="str">
        <f t="shared" si="15"/>
        <v>S</v>
      </c>
      <c r="AQ16" s="44" t="str">
        <f t="shared" si="16"/>
        <v>S</v>
      </c>
      <c r="AR16" s="44" t="str">
        <f t="shared" si="17"/>
        <v>T</v>
      </c>
      <c r="AS16" s="44" t="str">
        <f t="shared" si="18"/>
        <v>T</v>
      </c>
      <c r="AT16" s="40"/>
      <c r="AU16" s="40"/>
      <c r="AV16" s="40"/>
      <c r="AW16" s="40"/>
      <c r="AX16" s="40"/>
      <c r="AY16" s="40"/>
      <c r="AZ16" s="40"/>
      <c r="BA16" s="40"/>
      <c r="BB16" s="40"/>
      <c r="BC16" s="40"/>
    </row>
    <row r="17" spans="1:55" x14ac:dyDescent="0.2">
      <c r="A17" s="51">
        <v>11</v>
      </c>
      <c r="B17" s="102"/>
      <c r="C17" s="102"/>
      <c r="D17" s="102"/>
      <c r="E17" s="102"/>
      <c r="F17" s="102"/>
      <c r="G17" s="34" t="str">
        <f t="shared" si="0"/>
        <v>2025</v>
      </c>
      <c r="H17" s="109"/>
      <c r="I17" s="110"/>
      <c r="J17" s="111">
        <v>0</v>
      </c>
      <c r="K17" s="110"/>
      <c r="L17" s="111">
        <v>0</v>
      </c>
      <c r="M17" s="110">
        <v>500</v>
      </c>
      <c r="N17" s="112">
        <v>1000</v>
      </c>
      <c r="O17" s="113">
        <v>1200</v>
      </c>
      <c r="P17" s="27">
        <f t="shared" si="1"/>
        <v>0</v>
      </c>
      <c r="Q17" s="29">
        <f t="shared" si="2"/>
        <v>0</v>
      </c>
      <c r="R17" s="28">
        <f t="shared" si="3"/>
        <v>0</v>
      </c>
      <c r="S17" s="27">
        <f t="shared" si="4"/>
        <v>0</v>
      </c>
      <c r="T17" s="28">
        <f t="shared" si="5"/>
        <v>0</v>
      </c>
      <c r="U17" s="29">
        <f t="shared" si="6"/>
        <v>0</v>
      </c>
      <c r="V17" s="31">
        <f t="shared" si="19"/>
        <v>0</v>
      </c>
      <c r="W17" s="82">
        <f t="shared" si="7"/>
        <v>0</v>
      </c>
      <c r="X17" s="30">
        <f t="shared" si="8"/>
        <v>0</v>
      </c>
      <c r="Y17" s="31">
        <f t="shared" si="24"/>
        <v>0</v>
      </c>
      <c r="Z17" s="31">
        <f t="shared" si="25"/>
        <v>0</v>
      </c>
      <c r="AA17" s="27">
        <f t="shared" si="26"/>
        <v>0</v>
      </c>
      <c r="AB17" s="21">
        <f t="shared" si="27"/>
        <v>0</v>
      </c>
      <c r="AC17" s="32" t="e" cm="1">
        <f t="array" ref="AC17">_xlfn.IFS(G17="8w",AJ17,G17="9w",AK17,G17="10w",AL17,G17="11w",AM17,G17="12w",AN17,G17="8m",AO17,G17="9m",AP17,G17="10m",AQ17,G17="11m",AR17,G17="12m",AS17)</f>
        <v>#N/A</v>
      </c>
      <c r="AD17" s="40"/>
      <c r="AE17" s="45"/>
      <c r="AF17" s="45"/>
      <c r="AG17" s="45"/>
      <c r="AH17" s="45"/>
      <c r="AI17" s="40"/>
      <c r="AJ17" s="44">
        <f t="shared" si="9"/>
        <v>0</v>
      </c>
      <c r="AK17" s="44">
        <f t="shared" si="10"/>
        <v>0</v>
      </c>
      <c r="AL17" s="44">
        <f t="shared" si="11"/>
        <v>0</v>
      </c>
      <c r="AM17" s="44">
        <f t="shared" si="12"/>
        <v>0</v>
      </c>
      <c r="AN17" s="44">
        <f t="shared" si="13"/>
        <v>0</v>
      </c>
      <c r="AO17" s="44">
        <f t="shared" si="14"/>
        <v>0</v>
      </c>
      <c r="AP17" s="44">
        <f t="shared" si="15"/>
        <v>0</v>
      </c>
      <c r="AQ17" s="44">
        <f t="shared" si="16"/>
        <v>0</v>
      </c>
      <c r="AR17" s="44">
        <f t="shared" si="17"/>
        <v>0</v>
      </c>
      <c r="AS17" s="44">
        <f t="shared" si="18"/>
        <v>0</v>
      </c>
      <c r="AT17" s="40"/>
      <c r="AU17" s="40"/>
      <c r="AV17" s="40"/>
      <c r="AW17" s="40"/>
      <c r="AX17" s="40"/>
      <c r="AY17" s="40"/>
      <c r="AZ17" s="40"/>
      <c r="BA17" s="40"/>
      <c r="BB17" s="40"/>
      <c r="BC17" s="40"/>
    </row>
    <row r="18" spans="1:55" x14ac:dyDescent="0.2">
      <c r="A18" s="51">
        <v>12</v>
      </c>
      <c r="B18" s="102"/>
      <c r="C18" s="102"/>
      <c r="D18" s="102"/>
      <c r="E18" s="102"/>
      <c r="F18" s="102"/>
      <c r="G18" s="34" t="str">
        <f t="shared" si="0"/>
        <v>2025</v>
      </c>
      <c r="H18" s="109"/>
      <c r="I18" s="110"/>
      <c r="J18" s="111">
        <v>0</v>
      </c>
      <c r="K18" s="110"/>
      <c r="L18" s="111">
        <v>0</v>
      </c>
      <c r="M18" s="110">
        <v>500</v>
      </c>
      <c r="N18" s="112">
        <v>1000</v>
      </c>
      <c r="O18" s="113">
        <v>1200</v>
      </c>
      <c r="P18" s="27">
        <f t="shared" si="1"/>
        <v>0</v>
      </c>
      <c r="Q18" s="29">
        <f t="shared" si="2"/>
        <v>0</v>
      </c>
      <c r="R18" s="28">
        <f t="shared" si="3"/>
        <v>0</v>
      </c>
      <c r="S18" s="27">
        <f t="shared" si="4"/>
        <v>0</v>
      </c>
      <c r="T18" s="28">
        <f t="shared" si="5"/>
        <v>0</v>
      </c>
      <c r="U18" s="29">
        <f t="shared" si="6"/>
        <v>0</v>
      </c>
      <c r="V18" s="31">
        <f t="shared" si="19"/>
        <v>0</v>
      </c>
      <c r="W18" s="82">
        <f t="shared" si="7"/>
        <v>0</v>
      </c>
      <c r="X18" s="30">
        <f t="shared" si="8"/>
        <v>0</v>
      </c>
      <c r="Y18" s="31">
        <f t="shared" si="24"/>
        <v>0</v>
      </c>
      <c r="Z18" s="31">
        <f t="shared" si="25"/>
        <v>0</v>
      </c>
      <c r="AA18" s="27">
        <f t="shared" si="26"/>
        <v>0</v>
      </c>
      <c r="AB18" s="21">
        <f t="shared" si="27"/>
        <v>0</v>
      </c>
      <c r="AC18" s="32" t="e" cm="1">
        <f t="array" ref="AC18">_xlfn.IFS(G18="8w",AJ18,G18="9w",AK18,G18="10w",AL18,G18="11w",AM18,G18="12w",AN18,G18="8m",AO18,G18="9m",AP18,G18="10m",AQ18,G18="11m",AR18,G18="12m",AS18)</f>
        <v>#N/A</v>
      </c>
      <c r="AD18" s="40"/>
      <c r="AE18" s="46"/>
      <c r="AF18" s="46"/>
      <c r="AG18" s="46"/>
      <c r="AH18" s="46"/>
      <c r="AI18" s="40"/>
      <c r="AJ18" s="44">
        <f t="shared" si="9"/>
        <v>0</v>
      </c>
      <c r="AK18" s="44">
        <f t="shared" si="10"/>
        <v>0</v>
      </c>
      <c r="AL18" s="44">
        <f t="shared" si="11"/>
        <v>0</v>
      </c>
      <c r="AM18" s="44">
        <f t="shared" si="12"/>
        <v>0</v>
      </c>
      <c r="AN18" s="44">
        <f t="shared" si="13"/>
        <v>0</v>
      </c>
      <c r="AO18" s="44">
        <f t="shared" si="14"/>
        <v>0</v>
      </c>
      <c r="AP18" s="44">
        <f t="shared" si="15"/>
        <v>0</v>
      </c>
      <c r="AQ18" s="44">
        <f t="shared" si="16"/>
        <v>0</v>
      </c>
      <c r="AR18" s="44">
        <f t="shared" si="17"/>
        <v>0</v>
      </c>
      <c r="AS18" s="44">
        <f t="shared" si="18"/>
        <v>0</v>
      </c>
      <c r="AT18" s="40"/>
      <c r="AU18" s="40"/>
      <c r="AV18" s="40"/>
      <c r="AW18" s="40"/>
      <c r="AX18" s="40"/>
      <c r="AY18" s="40"/>
      <c r="AZ18" s="40"/>
      <c r="BA18" s="40"/>
      <c r="BB18" s="40"/>
      <c r="BC18" s="40"/>
    </row>
    <row r="19" spans="1:55" x14ac:dyDescent="0.2">
      <c r="A19" s="51">
        <v>13</v>
      </c>
      <c r="B19" s="102"/>
      <c r="C19" s="102"/>
      <c r="D19" s="102"/>
      <c r="E19" s="102"/>
      <c r="F19" s="102"/>
      <c r="G19" s="34" t="str">
        <f t="shared" si="0"/>
        <v>2025</v>
      </c>
      <c r="H19" s="109"/>
      <c r="I19" s="110"/>
      <c r="J19" s="111">
        <v>0</v>
      </c>
      <c r="K19" s="110"/>
      <c r="L19" s="111">
        <v>0</v>
      </c>
      <c r="M19" s="110">
        <v>500</v>
      </c>
      <c r="N19" s="112">
        <v>1000</v>
      </c>
      <c r="O19" s="113">
        <v>1200</v>
      </c>
      <c r="P19" s="27">
        <f t="shared" si="1"/>
        <v>0</v>
      </c>
      <c r="Q19" s="29">
        <f t="shared" si="2"/>
        <v>0</v>
      </c>
      <c r="R19" s="28">
        <f t="shared" si="3"/>
        <v>0</v>
      </c>
      <c r="S19" s="27">
        <f t="shared" si="4"/>
        <v>0</v>
      </c>
      <c r="T19" s="28">
        <f t="shared" si="5"/>
        <v>0</v>
      </c>
      <c r="U19" s="29">
        <f t="shared" si="6"/>
        <v>0</v>
      </c>
      <c r="V19" s="31">
        <f t="shared" si="19"/>
        <v>0</v>
      </c>
      <c r="W19" s="82">
        <f t="shared" si="7"/>
        <v>0</v>
      </c>
      <c r="X19" s="30">
        <f t="shared" si="8"/>
        <v>0</v>
      </c>
      <c r="Y19" s="31">
        <f t="shared" si="24"/>
        <v>0</v>
      </c>
      <c r="Z19" s="31">
        <f t="shared" si="25"/>
        <v>0</v>
      </c>
      <c r="AA19" s="27">
        <f t="shared" si="26"/>
        <v>0</v>
      </c>
      <c r="AB19" s="21">
        <f t="shared" si="27"/>
        <v>0</v>
      </c>
      <c r="AC19" s="32" t="e" cm="1">
        <f t="array" ref="AC19">_xlfn.IFS(G19="8w",AJ19,G19="9w",AK19,G19="10w",AL19,G19="11w",AM19,G19="12w",AN19,G19="8m",AO19,G19="9m",AP19,G19="10m",AQ19,G19="11m",AR19,G19="12m",AS19)</f>
        <v>#N/A</v>
      </c>
      <c r="AD19" s="40"/>
      <c r="AE19" s="47" t="s">
        <v>23</v>
      </c>
      <c r="AF19" s="47" t="s">
        <v>45</v>
      </c>
      <c r="AG19" s="17" t="s">
        <v>23</v>
      </c>
      <c r="AH19" s="17" t="s">
        <v>46</v>
      </c>
      <c r="AI19" s="40"/>
      <c r="AJ19" s="44">
        <f t="shared" si="9"/>
        <v>0</v>
      </c>
      <c r="AK19" s="44">
        <f t="shared" si="10"/>
        <v>0</v>
      </c>
      <c r="AL19" s="44">
        <f t="shared" si="11"/>
        <v>0</v>
      </c>
      <c r="AM19" s="44">
        <f t="shared" si="12"/>
        <v>0</v>
      </c>
      <c r="AN19" s="44">
        <f t="shared" si="13"/>
        <v>0</v>
      </c>
      <c r="AO19" s="44">
        <f t="shared" si="14"/>
        <v>0</v>
      </c>
      <c r="AP19" s="44">
        <f t="shared" si="15"/>
        <v>0</v>
      </c>
      <c r="AQ19" s="44">
        <f t="shared" si="16"/>
        <v>0</v>
      </c>
      <c r="AR19" s="44">
        <f t="shared" si="17"/>
        <v>0</v>
      </c>
      <c r="AS19" s="44">
        <f t="shared" si="18"/>
        <v>0</v>
      </c>
      <c r="AT19" s="40"/>
      <c r="AU19" s="40"/>
      <c r="AV19" s="40"/>
      <c r="AW19" s="40"/>
      <c r="AX19" s="40"/>
      <c r="AY19" s="40"/>
      <c r="AZ19" s="40"/>
      <c r="BA19" s="40"/>
      <c r="BB19" s="40"/>
      <c r="BC19" s="40"/>
    </row>
    <row r="20" spans="1:55" x14ac:dyDescent="0.2">
      <c r="A20" s="51">
        <v>14</v>
      </c>
      <c r="B20" s="102"/>
      <c r="C20" s="102"/>
      <c r="D20" s="102"/>
      <c r="E20" s="102"/>
      <c r="F20" s="102"/>
      <c r="G20" s="34" t="str">
        <f t="shared" si="0"/>
        <v>2025</v>
      </c>
      <c r="H20" s="109"/>
      <c r="I20" s="110"/>
      <c r="J20" s="111">
        <v>0</v>
      </c>
      <c r="K20" s="110"/>
      <c r="L20" s="111">
        <v>0</v>
      </c>
      <c r="M20" s="110">
        <v>500</v>
      </c>
      <c r="N20" s="112">
        <v>1000</v>
      </c>
      <c r="O20" s="113">
        <v>1200</v>
      </c>
      <c r="P20" s="27">
        <f t="shared" si="1"/>
        <v>0</v>
      </c>
      <c r="Q20" s="29">
        <f t="shared" si="2"/>
        <v>0</v>
      </c>
      <c r="R20" s="28">
        <f t="shared" si="3"/>
        <v>0</v>
      </c>
      <c r="S20" s="27">
        <f t="shared" si="4"/>
        <v>0</v>
      </c>
      <c r="T20" s="28">
        <f t="shared" si="5"/>
        <v>0</v>
      </c>
      <c r="U20" s="29">
        <f t="shared" si="6"/>
        <v>0</v>
      </c>
      <c r="V20" s="31">
        <f t="shared" si="19"/>
        <v>0</v>
      </c>
      <c r="W20" s="82">
        <f t="shared" si="7"/>
        <v>0</v>
      </c>
      <c r="X20" s="30">
        <f t="shared" si="8"/>
        <v>0</v>
      </c>
      <c r="Y20" s="31">
        <f t="shared" si="24"/>
        <v>0</v>
      </c>
      <c r="Z20" s="31">
        <f t="shared" si="25"/>
        <v>0</v>
      </c>
      <c r="AA20" s="27">
        <f t="shared" si="26"/>
        <v>0</v>
      </c>
      <c r="AB20" s="21">
        <f t="shared" si="27"/>
        <v>0</v>
      </c>
      <c r="AC20" s="32" t="e" cm="1">
        <f t="array" ref="AC20">_xlfn.IFS(G20="8w",AJ20,G20="9w",AK20,G20="10w",AL20,G20="11w",AM20,G20="12w",AN20,G20="8m",AO20,G20="9m",AP20,G20="10m",AQ20,G20="11m",AR20,G20="12m",AS20)</f>
        <v>#N/A</v>
      </c>
      <c r="AD20" s="40"/>
      <c r="AE20" s="48">
        <v>0</v>
      </c>
      <c r="AF20" s="49" t="s">
        <v>39</v>
      </c>
      <c r="AG20" s="18">
        <v>0</v>
      </c>
      <c r="AH20" s="19" t="s">
        <v>39</v>
      </c>
      <c r="AI20" s="40"/>
      <c r="AJ20" s="44">
        <f t="shared" si="9"/>
        <v>0</v>
      </c>
      <c r="AK20" s="44">
        <f t="shared" si="10"/>
        <v>0</v>
      </c>
      <c r="AL20" s="44">
        <f t="shared" si="11"/>
        <v>0</v>
      </c>
      <c r="AM20" s="44">
        <f t="shared" si="12"/>
        <v>0</v>
      </c>
      <c r="AN20" s="44">
        <f t="shared" si="13"/>
        <v>0</v>
      </c>
      <c r="AO20" s="44">
        <f t="shared" si="14"/>
        <v>0</v>
      </c>
      <c r="AP20" s="44">
        <f t="shared" si="15"/>
        <v>0</v>
      </c>
      <c r="AQ20" s="44">
        <f t="shared" si="16"/>
        <v>0</v>
      </c>
      <c r="AR20" s="44">
        <f t="shared" si="17"/>
        <v>0</v>
      </c>
      <c r="AS20" s="44">
        <f t="shared" si="18"/>
        <v>0</v>
      </c>
      <c r="AT20" s="40"/>
      <c r="AU20" s="40"/>
      <c r="AV20" s="40"/>
      <c r="AW20" s="40"/>
      <c r="AX20" s="40"/>
      <c r="AY20" s="40"/>
      <c r="AZ20" s="40"/>
      <c r="BA20" s="40"/>
      <c r="BB20" s="40"/>
      <c r="BC20" s="40"/>
    </row>
    <row r="21" spans="1:55" x14ac:dyDescent="0.2">
      <c r="A21" s="51">
        <v>15</v>
      </c>
      <c r="B21" s="102"/>
      <c r="C21" s="102"/>
      <c r="D21" s="102"/>
      <c r="E21" s="102"/>
      <c r="F21" s="102"/>
      <c r="G21" s="34" t="str">
        <f t="shared" si="0"/>
        <v>2025</v>
      </c>
      <c r="H21" s="109"/>
      <c r="I21" s="110"/>
      <c r="J21" s="111">
        <v>0</v>
      </c>
      <c r="K21" s="110"/>
      <c r="L21" s="111">
        <v>0</v>
      </c>
      <c r="M21" s="110">
        <v>500</v>
      </c>
      <c r="N21" s="112">
        <v>1000</v>
      </c>
      <c r="O21" s="113">
        <v>1200</v>
      </c>
      <c r="P21" s="27">
        <f t="shared" si="1"/>
        <v>0</v>
      </c>
      <c r="Q21" s="29">
        <f t="shared" si="2"/>
        <v>0</v>
      </c>
      <c r="R21" s="28">
        <f t="shared" si="3"/>
        <v>0</v>
      </c>
      <c r="S21" s="27">
        <f t="shared" si="4"/>
        <v>0</v>
      </c>
      <c r="T21" s="28">
        <f t="shared" si="5"/>
        <v>0</v>
      </c>
      <c r="U21" s="29">
        <f t="shared" si="6"/>
        <v>0</v>
      </c>
      <c r="V21" s="31">
        <f t="shared" si="19"/>
        <v>0</v>
      </c>
      <c r="W21" s="82">
        <f t="shared" si="7"/>
        <v>0</v>
      </c>
      <c r="X21" s="30">
        <f t="shared" si="8"/>
        <v>0</v>
      </c>
      <c r="Y21" s="31">
        <f t="shared" si="24"/>
        <v>0</v>
      </c>
      <c r="Z21" s="31">
        <f t="shared" si="25"/>
        <v>0</v>
      </c>
      <c r="AA21" s="27">
        <f t="shared" si="26"/>
        <v>0</v>
      </c>
      <c r="AB21" s="21">
        <f t="shared" si="27"/>
        <v>0</v>
      </c>
      <c r="AC21" s="32" t="e" cm="1">
        <f t="array" ref="AC21">_xlfn.IFS(G21="8w",AJ21,G21="9w",AK21,G21="10w",AL21,G21="11w",AM21,G21="12w",AN21,G21="8m",AO21,G21="9m",AP21,G21="10m",AQ21,G21="11m",AR21,G21="12m",AS21)</f>
        <v>#N/A</v>
      </c>
      <c r="AD21" s="40"/>
      <c r="AE21" s="48">
        <v>1</v>
      </c>
      <c r="AF21" s="49" t="s">
        <v>40</v>
      </c>
      <c r="AG21" s="18">
        <v>1</v>
      </c>
      <c r="AH21" s="19" t="s">
        <v>40</v>
      </c>
      <c r="AI21" s="40"/>
      <c r="AJ21" s="44">
        <f t="shared" si="9"/>
        <v>0</v>
      </c>
      <c r="AK21" s="44">
        <f t="shared" si="10"/>
        <v>0</v>
      </c>
      <c r="AL21" s="44">
        <f t="shared" si="11"/>
        <v>0</v>
      </c>
      <c r="AM21" s="44">
        <f t="shared" si="12"/>
        <v>0</v>
      </c>
      <c r="AN21" s="44">
        <f t="shared" si="13"/>
        <v>0</v>
      </c>
      <c r="AO21" s="44">
        <f t="shared" si="14"/>
        <v>0</v>
      </c>
      <c r="AP21" s="44">
        <f t="shared" si="15"/>
        <v>0</v>
      </c>
      <c r="AQ21" s="44">
        <f t="shared" si="16"/>
        <v>0</v>
      </c>
      <c r="AR21" s="44">
        <f t="shared" si="17"/>
        <v>0</v>
      </c>
      <c r="AS21" s="44">
        <f t="shared" si="18"/>
        <v>0</v>
      </c>
      <c r="AT21" s="40"/>
      <c r="AU21" s="40"/>
      <c r="AV21" s="40"/>
      <c r="AW21" s="40"/>
      <c r="AX21" s="40"/>
      <c r="AY21" s="40"/>
      <c r="AZ21" s="40"/>
      <c r="BA21" s="40"/>
      <c r="BB21" s="40"/>
      <c r="BC21" s="40"/>
    </row>
    <row r="22" spans="1:55" x14ac:dyDescent="0.2">
      <c r="A22" s="51">
        <v>16</v>
      </c>
      <c r="B22" s="102"/>
      <c r="C22" s="102"/>
      <c r="D22" s="102"/>
      <c r="E22" s="102"/>
      <c r="F22" s="102"/>
      <c r="G22" s="34" t="str">
        <f t="shared" si="0"/>
        <v>2025</v>
      </c>
      <c r="H22" s="109"/>
      <c r="I22" s="110"/>
      <c r="J22" s="111">
        <v>0</v>
      </c>
      <c r="K22" s="110"/>
      <c r="L22" s="111">
        <v>0</v>
      </c>
      <c r="M22" s="110">
        <v>500</v>
      </c>
      <c r="N22" s="112">
        <v>1000</v>
      </c>
      <c r="O22" s="113">
        <v>1200</v>
      </c>
      <c r="P22" s="27">
        <f t="shared" si="1"/>
        <v>0</v>
      </c>
      <c r="Q22" s="29">
        <f t="shared" si="2"/>
        <v>0</v>
      </c>
      <c r="R22" s="28">
        <f t="shared" si="3"/>
        <v>0</v>
      </c>
      <c r="S22" s="27">
        <f t="shared" si="4"/>
        <v>0</v>
      </c>
      <c r="T22" s="28">
        <f t="shared" si="5"/>
        <v>0</v>
      </c>
      <c r="U22" s="29">
        <f t="shared" si="6"/>
        <v>0</v>
      </c>
      <c r="V22" s="31">
        <f t="shared" si="19"/>
        <v>0</v>
      </c>
      <c r="W22" s="82">
        <f t="shared" si="7"/>
        <v>0</v>
      </c>
      <c r="X22" s="30">
        <f t="shared" si="8"/>
        <v>0</v>
      </c>
      <c r="Y22" s="31">
        <f t="shared" si="24"/>
        <v>0</v>
      </c>
      <c r="Z22" s="31">
        <f t="shared" si="25"/>
        <v>0</v>
      </c>
      <c r="AA22" s="27">
        <f t="shared" si="26"/>
        <v>0</v>
      </c>
      <c r="AB22" s="21">
        <f t="shared" si="27"/>
        <v>0</v>
      </c>
      <c r="AC22" s="32" t="e" cm="1">
        <f t="array" ref="AC22">_xlfn.IFS(G22="8w",AJ22,G22="9w",AK22,G22="10w",AL22,G22="11w",AM22,G22="12w",AN22,G22="8m",AO22,G22="9m",AP22,G22="10m",AQ22,G22="11m",AR22,G22="12m",AS22)</f>
        <v>#N/A</v>
      </c>
      <c r="AD22" s="40"/>
      <c r="AE22" s="48">
        <v>625</v>
      </c>
      <c r="AF22" s="49" t="s">
        <v>41</v>
      </c>
      <c r="AG22" s="18">
        <v>600</v>
      </c>
      <c r="AH22" s="19" t="s">
        <v>41</v>
      </c>
      <c r="AI22" s="40"/>
      <c r="AJ22" s="44">
        <f t="shared" si="9"/>
        <v>0</v>
      </c>
      <c r="AK22" s="44">
        <f t="shared" si="10"/>
        <v>0</v>
      </c>
      <c r="AL22" s="44">
        <f t="shared" si="11"/>
        <v>0</v>
      </c>
      <c r="AM22" s="44">
        <f t="shared" si="12"/>
        <v>0</v>
      </c>
      <c r="AN22" s="44">
        <f t="shared" si="13"/>
        <v>0</v>
      </c>
      <c r="AO22" s="44">
        <f t="shared" si="14"/>
        <v>0</v>
      </c>
      <c r="AP22" s="44">
        <f t="shared" si="15"/>
        <v>0</v>
      </c>
      <c r="AQ22" s="44">
        <f t="shared" si="16"/>
        <v>0</v>
      </c>
      <c r="AR22" s="44">
        <f t="shared" si="17"/>
        <v>0</v>
      </c>
      <c r="AS22" s="44">
        <f t="shared" si="18"/>
        <v>0</v>
      </c>
      <c r="AT22" s="40"/>
      <c r="AU22" s="40"/>
      <c r="AV22" s="40"/>
      <c r="AW22" s="40"/>
      <c r="AX22" s="40"/>
      <c r="AY22" s="40"/>
      <c r="AZ22" s="40"/>
      <c r="BA22" s="40"/>
      <c r="BB22" s="40"/>
      <c r="BC22" s="40"/>
    </row>
    <row r="23" spans="1:55" x14ac:dyDescent="0.2">
      <c r="A23" s="51">
        <v>17</v>
      </c>
      <c r="B23" s="102"/>
      <c r="C23" s="102"/>
      <c r="D23" s="102"/>
      <c r="E23" s="102"/>
      <c r="F23" s="102"/>
      <c r="G23" s="34" t="str">
        <f t="shared" si="0"/>
        <v>2025</v>
      </c>
      <c r="H23" s="109"/>
      <c r="I23" s="110"/>
      <c r="J23" s="111">
        <v>0</v>
      </c>
      <c r="K23" s="110"/>
      <c r="L23" s="111">
        <v>0</v>
      </c>
      <c r="M23" s="110">
        <v>500</v>
      </c>
      <c r="N23" s="112">
        <v>1000</v>
      </c>
      <c r="O23" s="113">
        <v>1200</v>
      </c>
      <c r="P23" s="27">
        <f t="shared" si="1"/>
        <v>0</v>
      </c>
      <c r="Q23" s="29">
        <f t="shared" si="2"/>
        <v>0</v>
      </c>
      <c r="R23" s="28">
        <f t="shared" si="3"/>
        <v>0</v>
      </c>
      <c r="S23" s="27">
        <f t="shared" si="4"/>
        <v>0</v>
      </c>
      <c r="T23" s="28">
        <f t="shared" si="5"/>
        <v>0</v>
      </c>
      <c r="U23" s="29">
        <f t="shared" si="6"/>
        <v>0</v>
      </c>
      <c r="V23" s="31">
        <f t="shared" si="19"/>
        <v>0</v>
      </c>
      <c r="W23" s="82">
        <f t="shared" si="7"/>
        <v>0</v>
      </c>
      <c r="X23" s="30">
        <f t="shared" si="8"/>
        <v>0</v>
      </c>
      <c r="Y23" s="31">
        <f t="shared" si="24"/>
        <v>0</v>
      </c>
      <c r="Z23" s="31">
        <f t="shared" si="25"/>
        <v>0</v>
      </c>
      <c r="AA23" s="27">
        <f t="shared" si="26"/>
        <v>0</v>
      </c>
      <c r="AB23" s="21">
        <f t="shared" si="27"/>
        <v>0</v>
      </c>
      <c r="AC23" s="32" t="e" cm="1">
        <f t="array" ref="AC23">_xlfn.IFS(G23="8w",AJ23,G23="9w",AK23,G23="10w",AL23,G23="11w",AM23,G23="12w",AN23,G23="8m",AO23,G23="9m",AP23,G23="10m",AQ23,G23="11m",AR23,G23="12m",AS23)</f>
        <v>#N/A</v>
      </c>
      <c r="AD23" s="40"/>
      <c r="AE23" s="48">
        <v>825</v>
      </c>
      <c r="AF23" s="49" t="s">
        <v>42</v>
      </c>
      <c r="AG23" s="18">
        <v>775</v>
      </c>
      <c r="AH23" s="19" t="s">
        <v>42</v>
      </c>
      <c r="AI23" s="40"/>
      <c r="AJ23" s="44">
        <f t="shared" si="9"/>
        <v>0</v>
      </c>
      <c r="AK23" s="44">
        <f t="shared" si="10"/>
        <v>0</v>
      </c>
      <c r="AL23" s="44">
        <f t="shared" si="11"/>
        <v>0</v>
      </c>
      <c r="AM23" s="44">
        <f t="shared" si="12"/>
        <v>0</v>
      </c>
      <c r="AN23" s="44">
        <f t="shared" si="13"/>
        <v>0</v>
      </c>
      <c r="AO23" s="44">
        <f t="shared" si="14"/>
        <v>0</v>
      </c>
      <c r="AP23" s="44">
        <f t="shared" si="15"/>
        <v>0</v>
      </c>
      <c r="AQ23" s="44">
        <f t="shared" si="16"/>
        <v>0</v>
      </c>
      <c r="AR23" s="44">
        <f t="shared" si="17"/>
        <v>0</v>
      </c>
      <c r="AS23" s="44">
        <f t="shared" si="18"/>
        <v>0</v>
      </c>
      <c r="AT23" s="40"/>
      <c r="AU23" s="40"/>
      <c r="AV23" s="40"/>
      <c r="AW23" s="40"/>
      <c r="AX23" s="40"/>
      <c r="AY23" s="40"/>
      <c r="AZ23" s="40"/>
      <c r="BA23" s="40"/>
      <c r="BB23" s="40"/>
      <c r="BC23" s="40"/>
    </row>
    <row r="24" spans="1:55" x14ac:dyDescent="0.2">
      <c r="A24" s="51">
        <v>18</v>
      </c>
      <c r="B24" s="102"/>
      <c r="C24" s="102"/>
      <c r="D24" s="102"/>
      <c r="E24" s="102"/>
      <c r="F24" s="102"/>
      <c r="G24" s="34" t="str">
        <f t="shared" si="0"/>
        <v>2025</v>
      </c>
      <c r="H24" s="109"/>
      <c r="I24" s="110"/>
      <c r="J24" s="111">
        <v>0</v>
      </c>
      <c r="K24" s="110"/>
      <c r="L24" s="111">
        <v>0</v>
      </c>
      <c r="M24" s="110">
        <v>500</v>
      </c>
      <c r="N24" s="112">
        <v>1000</v>
      </c>
      <c r="O24" s="113">
        <v>1200</v>
      </c>
      <c r="P24" s="27">
        <f t="shared" si="1"/>
        <v>0</v>
      </c>
      <c r="Q24" s="29">
        <f t="shared" si="2"/>
        <v>0</v>
      </c>
      <c r="R24" s="28">
        <f t="shared" si="3"/>
        <v>0</v>
      </c>
      <c r="S24" s="27">
        <f t="shared" si="4"/>
        <v>0</v>
      </c>
      <c r="T24" s="28">
        <f t="shared" si="5"/>
        <v>0</v>
      </c>
      <c r="U24" s="29">
        <f t="shared" si="6"/>
        <v>0</v>
      </c>
      <c r="V24" s="31">
        <f t="shared" si="19"/>
        <v>0</v>
      </c>
      <c r="W24" s="82">
        <f t="shared" si="7"/>
        <v>0</v>
      </c>
      <c r="X24" s="30">
        <f t="shared" si="8"/>
        <v>0</v>
      </c>
      <c r="Y24" s="31">
        <f t="shared" si="24"/>
        <v>0</v>
      </c>
      <c r="Z24" s="31">
        <f t="shared" si="25"/>
        <v>0</v>
      </c>
      <c r="AA24" s="27">
        <f t="shared" si="26"/>
        <v>0</v>
      </c>
      <c r="AB24" s="21">
        <f t="shared" si="27"/>
        <v>0</v>
      </c>
      <c r="AC24" s="32" t="e" cm="1">
        <f t="array" ref="AC24">_xlfn.IFS(G24="8w",AJ24,G24="9w",AK24,G24="10w",AL24,G24="11w",AM24,G24="12w",AN24,G24="8m",AO24,G24="9m",AP24,G24="10m",AQ24,G24="11m",AR24,G24="12m",AS24)</f>
        <v>#N/A</v>
      </c>
      <c r="AD24" s="40"/>
      <c r="AE24" s="45"/>
      <c r="AF24" s="45"/>
      <c r="AG24" s="45"/>
      <c r="AH24" s="45"/>
      <c r="AI24" s="40"/>
      <c r="AJ24" s="44">
        <f t="shared" si="9"/>
        <v>0</v>
      </c>
      <c r="AK24" s="44">
        <f t="shared" si="10"/>
        <v>0</v>
      </c>
      <c r="AL24" s="44">
        <f t="shared" si="11"/>
        <v>0</v>
      </c>
      <c r="AM24" s="44">
        <f t="shared" si="12"/>
        <v>0</v>
      </c>
      <c r="AN24" s="44">
        <f t="shared" si="13"/>
        <v>0</v>
      </c>
      <c r="AO24" s="44">
        <f t="shared" si="14"/>
        <v>0</v>
      </c>
      <c r="AP24" s="44">
        <f t="shared" si="15"/>
        <v>0</v>
      </c>
      <c r="AQ24" s="44">
        <f t="shared" si="16"/>
        <v>0</v>
      </c>
      <c r="AR24" s="44">
        <f t="shared" si="17"/>
        <v>0</v>
      </c>
      <c r="AS24" s="44">
        <f t="shared" si="18"/>
        <v>0</v>
      </c>
      <c r="AT24" s="40"/>
      <c r="AU24" s="40"/>
      <c r="AV24" s="40"/>
      <c r="AW24" s="40"/>
      <c r="AX24" s="40"/>
      <c r="AY24" s="40"/>
      <c r="AZ24" s="40"/>
      <c r="BA24" s="40"/>
      <c r="BB24" s="40"/>
      <c r="BC24" s="40"/>
    </row>
    <row r="25" spans="1:55" x14ac:dyDescent="0.2">
      <c r="A25" s="51">
        <v>19</v>
      </c>
      <c r="B25" s="102"/>
      <c r="C25" s="102"/>
      <c r="D25" s="102"/>
      <c r="E25" s="102"/>
      <c r="F25" s="102"/>
      <c r="G25" s="34" t="str">
        <f t="shared" si="0"/>
        <v>2025</v>
      </c>
      <c r="H25" s="109"/>
      <c r="I25" s="110"/>
      <c r="J25" s="111">
        <v>0</v>
      </c>
      <c r="K25" s="110"/>
      <c r="L25" s="111">
        <v>0</v>
      </c>
      <c r="M25" s="110">
        <v>500</v>
      </c>
      <c r="N25" s="112">
        <v>1000</v>
      </c>
      <c r="O25" s="113">
        <v>1200</v>
      </c>
      <c r="P25" s="27">
        <f t="shared" si="1"/>
        <v>0</v>
      </c>
      <c r="Q25" s="29">
        <f t="shared" si="2"/>
        <v>0</v>
      </c>
      <c r="R25" s="28">
        <f t="shared" si="3"/>
        <v>0</v>
      </c>
      <c r="S25" s="27">
        <f t="shared" si="4"/>
        <v>0</v>
      </c>
      <c r="T25" s="28">
        <f t="shared" si="5"/>
        <v>0</v>
      </c>
      <c r="U25" s="29">
        <f t="shared" si="6"/>
        <v>0</v>
      </c>
      <c r="V25" s="31">
        <f t="shared" si="19"/>
        <v>0</v>
      </c>
      <c r="W25" s="82">
        <f t="shared" si="7"/>
        <v>0</v>
      </c>
      <c r="X25" s="30">
        <f t="shared" si="8"/>
        <v>0</v>
      </c>
      <c r="Y25" s="31">
        <f t="shared" si="24"/>
        <v>0</v>
      </c>
      <c r="Z25" s="31">
        <f t="shared" si="25"/>
        <v>0</v>
      </c>
      <c r="AA25" s="27">
        <f t="shared" si="26"/>
        <v>0</v>
      </c>
      <c r="AB25" s="21">
        <f t="shared" si="27"/>
        <v>0</v>
      </c>
      <c r="AC25" s="32" t="e" cm="1">
        <f t="array" ref="AC25">_xlfn.IFS(G25="8w",AJ25,G25="9w",AK25,G25="10w",AL25,G25="11w",AM25,G25="12w",AN25,G25="8m",AO25,G25="9m",AP25,G25="10m",AQ25,G25="11m",AR25,G25="12m",AS25)</f>
        <v>#N/A</v>
      </c>
      <c r="AD25" s="40"/>
      <c r="AE25" s="46"/>
      <c r="AF25" s="46"/>
      <c r="AG25" s="46"/>
      <c r="AH25" s="46"/>
      <c r="AI25" s="40"/>
      <c r="AJ25" s="44">
        <f t="shared" si="9"/>
        <v>0</v>
      </c>
      <c r="AK25" s="44">
        <f t="shared" si="10"/>
        <v>0</v>
      </c>
      <c r="AL25" s="44">
        <f t="shared" si="11"/>
        <v>0</v>
      </c>
      <c r="AM25" s="44">
        <f t="shared" si="12"/>
        <v>0</v>
      </c>
      <c r="AN25" s="44">
        <f t="shared" si="13"/>
        <v>0</v>
      </c>
      <c r="AO25" s="44">
        <f t="shared" si="14"/>
        <v>0</v>
      </c>
      <c r="AP25" s="44">
        <f t="shared" si="15"/>
        <v>0</v>
      </c>
      <c r="AQ25" s="44">
        <f t="shared" si="16"/>
        <v>0</v>
      </c>
      <c r="AR25" s="44">
        <f t="shared" si="17"/>
        <v>0</v>
      </c>
      <c r="AS25" s="44">
        <f t="shared" si="18"/>
        <v>0</v>
      </c>
      <c r="AT25" s="40"/>
      <c r="AU25" s="40"/>
      <c r="AV25" s="40"/>
      <c r="AW25" s="40"/>
      <c r="AX25" s="40"/>
      <c r="AY25" s="40"/>
      <c r="AZ25" s="40"/>
      <c r="BA25" s="40"/>
      <c r="BB25" s="40"/>
      <c r="BC25" s="40"/>
    </row>
    <row r="26" spans="1:55" x14ac:dyDescent="0.2">
      <c r="A26" s="51">
        <v>20</v>
      </c>
      <c r="B26" s="102"/>
      <c r="C26" s="102"/>
      <c r="D26" s="102"/>
      <c r="E26" s="102"/>
      <c r="F26" s="102"/>
      <c r="G26" s="34" t="str">
        <f t="shared" si="0"/>
        <v>2025</v>
      </c>
      <c r="H26" s="109"/>
      <c r="I26" s="110"/>
      <c r="J26" s="111">
        <v>0</v>
      </c>
      <c r="K26" s="110"/>
      <c r="L26" s="111">
        <v>0</v>
      </c>
      <c r="M26" s="110">
        <v>500</v>
      </c>
      <c r="N26" s="112">
        <v>1000</v>
      </c>
      <c r="O26" s="113">
        <v>1200</v>
      </c>
      <c r="P26" s="27">
        <f t="shared" si="1"/>
        <v>0</v>
      </c>
      <c r="Q26" s="29">
        <f t="shared" si="2"/>
        <v>0</v>
      </c>
      <c r="R26" s="28">
        <f t="shared" si="3"/>
        <v>0</v>
      </c>
      <c r="S26" s="27">
        <f t="shared" si="4"/>
        <v>0</v>
      </c>
      <c r="T26" s="28">
        <f t="shared" si="5"/>
        <v>0</v>
      </c>
      <c r="U26" s="29">
        <f t="shared" si="6"/>
        <v>0</v>
      </c>
      <c r="V26" s="31">
        <f t="shared" si="19"/>
        <v>0</v>
      </c>
      <c r="W26" s="82">
        <f t="shared" si="7"/>
        <v>0</v>
      </c>
      <c r="X26" s="30">
        <f t="shared" si="8"/>
        <v>0</v>
      </c>
      <c r="Y26" s="31">
        <f t="shared" si="24"/>
        <v>0</v>
      </c>
      <c r="Z26" s="31">
        <f t="shared" si="25"/>
        <v>0</v>
      </c>
      <c r="AA26" s="27">
        <f t="shared" si="26"/>
        <v>0</v>
      </c>
      <c r="AB26" s="21">
        <f t="shared" si="27"/>
        <v>0</v>
      </c>
      <c r="AC26" s="32" t="e" cm="1">
        <f t="array" ref="AC26">_xlfn.IFS(G26="8w",AJ26,G26="9w",AK26,G26="10w",AL26,G26="11w",AM26,G26="12w",AN26,G26="8m",AO26,G26="9m",AP26,G26="10m",AQ26,G26="11m",AR26,G26="12m",AS26)</f>
        <v>#N/A</v>
      </c>
      <c r="AD26" s="40"/>
      <c r="AE26" s="47" t="s">
        <v>23</v>
      </c>
      <c r="AF26" s="47" t="s">
        <v>47</v>
      </c>
      <c r="AG26" s="17" t="s">
        <v>23</v>
      </c>
      <c r="AH26" s="17" t="s">
        <v>48</v>
      </c>
      <c r="AI26" s="40"/>
      <c r="AJ26" s="44">
        <f t="shared" si="9"/>
        <v>0</v>
      </c>
      <c r="AK26" s="44">
        <f t="shared" si="10"/>
        <v>0</v>
      </c>
      <c r="AL26" s="44">
        <f t="shared" si="11"/>
        <v>0</v>
      </c>
      <c r="AM26" s="44">
        <f t="shared" si="12"/>
        <v>0</v>
      </c>
      <c r="AN26" s="44">
        <f t="shared" si="13"/>
        <v>0</v>
      </c>
      <c r="AO26" s="44">
        <f t="shared" si="14"/>
        <v>0</v>
      </c>
      <c r="AP26" s="44">
        <f t="shared" si="15"/>
        <v>0</v>
      </c>
      <c r="AQ26" s="44">
        <f t="shared" si="16"/>
        <v>0</v>
      </c>
      <c r="AR26" s="44">
        <f t="shared" si="17"/>
        <v>0</v>
      </c>
      <c r="AS26" s="44">
        <f t="shared" si="18"/>
        <v>0</v>
      </c>
      <c r="AT26" s="40"/>
      <c r="AU26" s="40"/>
      <c r="AV26" s="40"/>
      <c r="AW26" s="40"/>
      <c r="AX26" s="40"/>
      <c r="AY26" s="40"/>
      <c r="AZ26" s="40"/>
      <c r="BA26" s="40"/>
      <c r="BB26" s="40"/>
      <c r="BC26" s="40"/>
    </row>
    <row r="27" spans="1:55" x14ac:dyDescent="0.2">
      <c r="A27" s="51">
        <v>21</v>
      </c>
      <c r="B27" s="102"/>
      <c r="C27" s="102"/>
      <c r="D27" s="102"/>
      <c r="E27" s="102"/>
      <c r="F27" s="102"/>
      <c r="G27" s="34" t="str">
        <f t="shared" si="0"/>
        <v>2025</v>
      </c>
      <c r="H27" s="109"/>
      <c r="I27" s="110"/>
      <c r="J27" s="111">
        <v>0</v>
      </c>
      <c r="K27" s="110"/>
      <c r="L27" s="111">
        <v>0</v>
      </c>
      <c r="M27" s="110">
        <v>500</v>
      </c>
      <c r="N27" s="112">
        <v>1000</v>
      </c>
      <c r="O27" s="113">
        <v>1200</v>
      </c>
      <c r="P27" s="27">
        <f t="shared" si="1"/>
        <v>0</v>
      </c>
      <c r="Q27" s="29">
        <f t="shared" si="2"/>
        <v>0</v>
      </c>
      <c r="R27" s="28">
        <f t="shared" si="3"/>
        <v>0</v>
      </c>
      <c r="S27" s="27">
        <f t="shared" si="4"/>
        <v>0</v>
      </c>
      <c r="T27" s="28">
        <f t="shared" si="5"/>
        <v>0</v>
      </c>
      <c r="U27" s="29">
        <f t="shared" si="6"/>
        <v>0</v>
      </c>
      <c r="V27" s="31">
        <f t="shared" si="19"/>
        <v>0</v>
      </c>
      <c r="W27" s="82">
        <f t="shared" si="7"/>
        <v>0</v>
      </c>
      <c r="X27" s="30">
        <f t="shared" si="8"/>
        <v>0</v>
      </c>
      <c r="Y27" s="31">
        <f t="shared" si="24"/>
        <v>0</v>
      </c>
      <c r="Z27" s="31">
        <f t="shared" si="25"/>
        <v>0</v>
      </c>
      <c r="AA27" s="27">
        <f t="shared" si="26"/>
        <v>0</v>
      </c>
      <c r="AB27" s="21">
        <f t="shared" si="27"/>
        <v>0</v>
      </c>
      <c r="AC27" s="32" t="e" cm="1">
        <f t="array" ref="AC27">_xlfn.IFS(G27="8w",AJ27,G27="9w",AK27,G27="10w",AL27,G27="11w",AM27,G27="12w",AN27,G27="8m",AO27,G27="9m",AP27,G27="10m",AQ27,G27="11m",AR27,G27="12m",AS27)</f>
        <v>#N/A</v>
      </c>
      <c r="AD27" s="40"/>
      <c r="AE27" s="48">
        <v>0</v>
      </c>
      <c r="AF27" s="49" t="s">
        <v>39</v>
      </c>
      <c r="AG27" s="18">
        <v>0</v>
      </c>
      <c r="AH27" s="19" t="s">
        <v>39</v>
      </c>
      <c r="AI27" s="40"/>
      <c r="AJ27" s="44">
        <f t="shared" si="9"/>
        <v>0</v>
      </c>
      <c r="AK27" s="44">
        <f t="shared" si="10"/>
        <v>0</v>
      </c>
      <c r="AL27" s="44">
        <f t="shared" si="11"/>
        <v>0</v>
      </c>
      <c r="AM27" s="44">
        <f t="shared" si="12"/>
        <v>0</v>
      </c>
      <c r="AN27" s="44">
        <f t="shared" si="13"/>
        <v>0</v>
      </c>
      <c r="AO27" s="44">
        <f t="shared" si="14"/>
        <v>0</v>
      </c>
      <c r="AP27" s="44">
        <f t="shared" si="15"/>
        <v>0</v>
      </c>
      <c r="AQ27" s="44">
        <f t="shared" si="16"/>
        <v>0</v>
      </c>
      <c r="AR27" s="44">
        <f t="shared" si="17"/>
        <v>0</v>
      </c>
      <c r="AS27" s="44">
        <f t="shared" si="18"/>
        <v>0</v>
      </c>
      <c r="AT27" s="40"/>
      <c r="AU27" s="40"/>
      <c r="AV27" s="40"/>
      <c r="AW27" s="40"/>
      <c r="AX27" s="40"/>
      <c r="AY27" s="40"/>
      <c r="AZ27" s="40"/>
      <c r="BA27" s="40"/>
      <c r="BB27" s="40"/>
      <c r="BC27" s="40"/>
    </row>
    <row r="28" spans="1:55" x14ac:dyDescent="0.2">
      <c r="A28" s="51">
        <v>22</v>
      </c>
      <c r="B28" s="102"/>
      <c r="C28" s="102"/>
      <c r="D28" s="102"/>
      <c r="E28" s="102"/>
      <c r="F28" s="102"/>
      <c r="G28" s="34" t="str">
        <f t="shared" si="0"/>
        <v>2025</v>
      </c>
      <c r="H28" s="109"/>
      <c r="I28" s="110"/>
      <c r="J28" s="111">
        <v>0</v>
      </c>
      <c r="K28" s="110"/>
      <c r="L28" s="111">
        <v>0</v>
      </c>
      <c r="M28" s="110">
        <v>500</v>
      </c>
      <c r="N28" s="112">
        <v>1000</v>
      </c>
      <c r="O28" s="113">
        <v>1200</v>
      </c>
      <c r="P28" s="27">
        <f t="shared" si="1"/>
        <v>0</v>
      </c>
      <c r="Q28" s="29">
        <f t="shared" si="2"/>
        <v>0</v>
      </c>
      <c r="R28" s="28">
        <f t="shared" si="3"/>
        <v>0</v>
      </c>
      <c r="S28" s="27">
        <f t="shared" si="4"/>
        <v>0</v>
      </c>
      <c r="T28" s="28">
        <f t="shared" si="5"/>
        <v>0</v>
      </c>
      <c r="U28" s="29">
        <f t="shared" si="6"/>
        <v>0</v>
      </c>
      <c r="V28" s="31">
        <f t="shared" si="19"/>
        <v>0</v>
      </c>
      <c r="W28" s="82">
        <f t="shared" si="7"/>
        <v>0</v>
      </c>
      <c r="X28" s="30">
        <f t="shared" si="8"/>
        <v>0</v>
      </c>
      <c r="Y28" s="31">
        <f t="shared" si="24"/>
        <v>0</v>
      </c>
      <c r="Z28" s="31">
        <f t="shared" si="25"/>
        <v>0</v>
      </c>
      <c r="AA28" s="27">
        <f t="shared" si="26"/>
        <v>0</v>
      </c>
      <c r="AB28" s="21">
        <f t="shared" si="27"/>
        <v>0</v>
      </c>
      <c r="AC28" s="32" t="e" cm="1">
        <f t="array" ref="AC28">_xlfn.IFS(G28="8w",AJ28,G28="9w",AK28,G28="10w",AL28,G28="11w",AM28,G28="12w",AN28,G28="8m",AO28,G28="9m",AP28,G28="10m",AQ28,G28="11m",AR28,G28="12m",AS28)</f>
        <v>#N/A</v>
      </c>
      <c r="AD28" s="40"/>
      <c r="AE28" s="48">
        <v>1</v>
      </c>
      <c r="AF28" s="49" t="s">
        <v>40</v>
      </c>
      <c r="AG28" s="18">
        <v>1</v>
      </c>
      <c r="AH28" s="19" t="s">
        <v>40</v>
      </c>
      <c r="AI28" s="40"/>
      <c r="AJ28" s="44">
        <f t="shared" si="9"/>
        <v>0</v>
      </c>
      <c r="AK28" s="44">
        <f t="shared" si="10"/>
        <v>0</v>
      </c>
      <c r="AL28" s="44">
        <f t="shared" si="11"/>
        <v>0</v>
      </c>
      <c r="AM28" s="44">
        <f t="shared" si="12"/>
        <v>0</v>
      </c>
      <c r="AN28" s="44">
        <f t="shared" si="13"/>
        <v>0</v>
      </c>
      <c r="AO28" s="44">
        <f t="shared" si="14"/>
        <v>0</v>
      </c>
      <c r="AP28" s="44">
        <f t="shared" si="15"/>
        <v>0</v>
      </c>
      <c r="AQ28" s="44">
        <f t="shared" si="16"/>
        <v>0</v>
      </c>
      <c r="AR28" s="44">
        <f t="shared" si="17"/>
        <v>0</v>
      </c>
      <c r="AS28" s="44">
        <f t="shared" si="18"/>
        <v>0</v>
      </c>
      <c r="AT28" s="40"/>
      <c r="AU28" s="40"/>
      <c r="AV28" s="40"/>
      <c r="AW28" s="40"/>
      <c r="AX28" s="40"/>
      <c r="AY28" s="40"/>
      <c r="AZ28" s="40"/>
      <c r="BA28" s="40"/>
      <c r="BB28" s="40"/>
      <c r="BC28" s="40"/>
    </row>
    <row r="29" spans="1:55" x14ac:dyDescent="0.2">
      <c r="A29" s="51">
        <v>23</v>
      </c>
      <c r="B29" s="102"/>
      <c r="C29" s="102"/>
      <c r="D29" s="102"/>
      <c r="E29" s="102"/>
      <c r="F29" s="102"/>
      <c r="G29" s="34" t="str">
        <f t="shared" si="0"/>
        <v>2025</v>
      </c>
      <c r="H29" s="109"/>
      <c r="I29" s="110"/>
      <c r="J29" s="111">
        <v>0</v>
      </c>
      <c r="K29" s="110"/>
      <c r="L29" s="111">
        <v>0</v>
      </c>
      <c r="M29" s="110">
        <v>500</v>
      </c>
      <c r="N29" s="112">
        <v>1000</v>
      </c>
      <c r="O29" s="113">
        <v>1200</v>
      </c>
      <c r="P29" s="27">
        <f t="shared" si="1"/>
        <v>0</v>
      </c>
      <c r="Q29" s="29">
        <f t="shared" si="2"/>
        <v>0</v>
      </c>
      <c r="R29" s="28">
        <f t="shared" si="3"/>
        <v>0</v>
      </c>
      <c r="S29" s="27">
        <f t="shared" si="4"/>
        <v>0</v>
      </c>
      <c r="T29" s="28">
        <f t="shared" si="5"/>
        <v>0</v>
      </c>
      <c r="U29" s="29">
        <f t="shared" si="6"/>
        <v>0</v>
      </c>
      <c r="V29" s="31">
        <f t="shared" si="19"/>
        <v>0</v>
      </c>
      <c r="W29" s="82">
        <f t="shared" si="7"/>
        <v>0</v>
      </c>
      <c r="X29" s="30">
        <f t="shared" si="8"/>
        <v>0</v>
      </c>
      <c r="Y29" s="31">
        <f t="shared" si="24"/>
        <v>0</v>
      </c>
      <c r="Z29" s="31">
        <f t="shared" si="25"/>
        <v>0</v>
      </c>
      <c r="AA29" s="27">
        <f t="shared" si="26"/>
        <v>0</v>
      </c>
      <c r="AB29" s="21">
        <f t="shared" si="27"/>
        <v>0</v>
      </c>
      <c r="AC29" s="32" t="e" cm="1">
        <f t="array" ref="AC29">_xlfn.IFS(G29="8w",AJ29,G29="9w",AK29,G29="10w",AL29,G29="11w",AM29,G29="12w",AN29,G29="8m",AO29,G29="9m",AP29,G29="10m",AQ29,G29="11m",AR29,G29="12m",AS29)</f>
        <v>#N/A</v>
      </c>
      <c r="AD29" s="40"/>
      <c r="AE29" s="48">
        <v>700</v>
      </c>
      <c r="AF29" s="49" t="s">
        <v>41</v>
      </c>
      <c r="AG29" s="18">
        <v>675</v>
      </c>
      <c r="AH29" s="19" t="s">
        <v>41</v>
      </c>
      <c r="AI29" s="40"/>
      <c r="AJ29" s="44">
        <f t="shared" si="9"/>
        <v>0</v>
      </c>
      <c r="AK29" s="44">
        <f t="shared" si="10"/>
        <v>0</v>
      </c>
      <c r="AL29" s="44">
        <f t="shared" si="11"/>
        <v>0</v>
      </c>
      <c r="AM29" s="44">
        <f t="shared" si="12"/>
        <v>0</v>
      </c>
      <c r="AN29" s="44">
        <f t="shared" si="13"/>
        <v>0</v>
      </c>
      <c r="AO29" s="44">
        <f t="shared" si="14"/>
        <v>0</v>
      </c>
      <c r="AP29" s="44">
        <f t="shared" si="15"/>
        <v>0</v>
      </c>
      <c r="AQ29" s="44">
        <f t="shared" si="16"/>
        <v>0</v>
      </c>
      <c r="AR29" s="44">
        <f t="shared" si="17"/>
        <v>0</v>
      </c>
      <c r="AS29" s="44">
        <f t="shared" si="18"/>
        <v>0</v>
      </c>
      <c r="AT29" s="40"/>
      <c r="AU29" s="40"/>
      <c r="AV29" s="40"/>
      <c r="AW29" s="40"/>
      <c r="AX29" s="40"/>
      <c r="AY29" s="40"/>
      <c r="AZ29" s="40"/>
      <c r="BA29" s="40"/>
      <c r="BB29" s="40"/>
      <c r="BC29" s="40"/>
    </row>
    <row r="30" spans="1:55" x14ac:dyDescent="0.2">
      <c r="A30" s="51">
        <v>24</v>
      </c>
      <c r="B30" s="102"/>
      <c r="C30" s="102"/>
      <c r="D30" s="102"/>
      <c r="E30" s="102"/>
      <c r="F30" s="102"/>
      <c r="G30" s="34" t="str">
        <f t="shared" si="0"/>
        <v>2025</v>
      </c>
      <c r="H30" s="109"/>
      <c r="I30" s="110"/>
      <c r="J30" s="111">
        <v>0</v>
      </c>
      <c r="K30" s="110"/>
      <c r="L30" s="111">
        <v>0</v>
      </c>
      <c r="M30" s="110">
        <v>500</v>
      </c>
      <c r="N30" s="112">
        <v>1000</v>
      </c>
      <c r="O30" s="113">
        <v>1200</v>
      </c>
      <c r="P30" s="27">
        <f t="shared" si="1"/>
        <v>0</v>
      </c>
      <c r="Q30" s="29">
        <f t="shared" si="2"/>
        <v>0</v>
      </c>
      <c r="R30" s="28">
        <f t="shared" si="3"/>
        <v>0</v>
      </c>
      <c r="S30" s="27">
        <f t="shared" si="4"/>
        <v>0</v>
      </c>
      <c r="T30" s="28">
        <f t="shared" si="5"/>
        <v>0</v>
      </c>
      <c r="U30" s="29">
        <f t="shared" si="6"/>
        <v>0</v>
      </c>
      <c r="V30" s="31">
        <f t="shared" si="19"/>
        <v>0</v>
      </c>
      <c r="W30" s="82">
        <f t="shared" si="7"/>
        <v>0</v>
      </c>
      <c r="X30" s="30">
        <f t="shared" si="8"/>
        <v>0</v>
      </c>
      <c r="Y30" s="31">
        <f t="shared" si="24"/>
        <v>0</v>
      </c>
      <c r="Z30" s="31">
        <f t="shared" si="25"/>
        <v>0</v>
      </c>
      <c r="AA30" s="27">
        <f t="shared" si="26"/>
        <v>0</v>
      </c>
      <c r="AB30" s="21">
        <f t="shared" si="27"/>
        <v>0</v>
      </c>
      <c r="AC30" s="32" t="e" cm="1">
        <f t="array" ref="AC30">_xlfn.IFS(G30="8w",AJ30,G30="9w",AK30,G30="10w",AL30,G30="11w",AM30,G30="12w",AN30,G30="8m",AO30,G30="9m",AP30,G30="10m",AQ30,G30="11m",AR30,G30="12m",AS30)</f>
        <v>#N/A</v>
      </c>
      <c r="AD30" s="40"/>
      <c r="AE30" s="48">
        <v>900</v>
      </c>
      <c r="AF30" s="49" t="s">
        <v>42</v>
      </c>
      <c r="AG30" s="18">
        <v>875</v>
      </c>
      <c r="AH30" s="19" t="s">
        <v>42</v>
      </c>
      <c r="AI30" s="40"/>
      <c r="AJ30" s="44">
        <f t="shared" si="9"/>
        <v>0</v>
      </c>
      <c r="AK30" s="44">
        <f t="shared" si="10"/>
        <v>0</v>
      </c>
      <c r="AL30" s="44">
        <f t="shared" si="11"/>
        <v>0</v>
      </c>
      <c r="AM30" s="44">
        <f t="shared" si="12"/>
        <v>0</v>
      </c>
      <c r="AN30" s="44">
        <f t="shared" si="13"/>
        <v>0</v>
      </c>
      <c r="AO30" s="44">
        <f t="shared" si="14"/>
        <v>0</v>
      </c>
      <c r="AP30" s="44">
        <f t="shared" si="15"/>
        <v>0</v>
      </c>
      <c r="AQ30" s="44">
        <f t="shared" si="16"/>
        <v>0</v>
      </c>
      <c r="AR30" s="44">
        <f t="shared" si="17"/>
        <v>0</v>
      </c>
      <c r="AS30" s="44">
        <f t="shared" si="18"/>
        <v>0</v>
      </c>
      <c r="AT30" s="40"/>
      <c r="AU30" s="40"/>
      <c r="AV30" s="40"/>
      <c r="AW30" s="40"/>
      <c r="AX30" s="40"/>
      <c r="AY30" s="40"/>
      <c r="AZ30" s="40"/>
      <c r="BA30" s="40"/>
      <c r="BB30" s="40"/>
      <c r="BC30" s="40"/>
    </row>
    <row r="31" spans="1:55" x14ac:dyDescent="0.2">
      <c r="A31" s="51">
        <v>25</v>
      </c>
      <c r="B31" s="102"/>
      <c r="C31" s="102"/>
      <c r="D31" s="102"/>
      <c r="E31" s="102"/>
      <c r="F31" s="102"/>
      <c r="G31" s="34" t="str">
        <f t="shared" si="0"/>
        <v>2025</v>
      </c>
      <c r="H31" s="109"/>
      <c r="I31" s="110"/>
      <c r="J31" s="111">
        <v>0</v>
      </c>
      <c r="K31" s="110"/>
      <c r="L31" s="111">
        <v>0</v>
      </c>
      <c r="M31" s="110">
        <v>500</v>
      </c>
      <c r="N31" s="112">
        <v>1000</v>
      </c>
      <c r="O31" s="113">
        <v>1200</v>
      </c>
      <c r="P31" s="27">
        <f t="shared" si="1"/>
        <v>0</v>
      </c>
      <c r="Q31" s="29">
        <f t="shared" si="2"/>
        <v>0</v>
      </c>
      <c r="R31" s="28">
        <f t="shared" si="3"/>
        <v>0</v>
      </c>
      <c r="S31" s="27">
        <f t="shared" si="4"/>
        <v>0</v>
      </c>
      <c r="T31" s="28">
        <f t="shared" si="5"/>
        <v>0</v>
      </c>
      <c r="U31" s="29">
        <f t="shared" si="6"/>
        <v>0</v>
      </c>
      <c r="V31" s="31">
        <f t="shared" si="19"/>
        <v>0</v>
      </c>
      <c r="W31" s="82">
        <f t="shared" si="7"/>
        <v>0</v>
      </c>
      <c r="X31" s="30">
        <f t="shared" si="8"/>
        <v>0</v>
      </c>
      <c r="Y31" s="31">
        <f t="shared" si="24"/>
        <v>0</v>
      </c>
      <c r="Z31" s="31">
        <f t="shared" si="25"/>
        <v>0</v>
      </c>
      <c r="AA31" s="27">
        <f t="shared" si="26"/>
        <v>0</v>
      </c>
      <c r="AB31" s="21">
        <f t="shared" si="27"/>
        <v>0</v>
      </c>
      <c r="AC31" s="32" t="e" cm="1">
        <f t="array" ref="AC31">_xlfn.IFS(G31="8w",AJ31,G31="9w",AK31,G31="10w",AL31,G31="11w",AM31,G31="12w",AN31,G31="8m",AO31,G31="9m",AP31,G31="10m",AQ31,G31="11m",AR31,G31="12m",AS31)</f>
        <v>#N/A</v>
      </c>
      <c r="AD31" s="40"/>
      <c r="AE31" s="45"/>
      <c r="AF31" s="45"/>
      <c r="AG31" s="45"/>
      <c r="AH31" s="45"/>
      <c r="AI31" s="40"/>
      <c r="AJ31" s="44">
        <f t="shared" si="9"/>
        <v>0</v>
      </c>
      <c r="AK31" s="44">
        <f t="shared" si="10"/>
        <v>0</v>
      </c>
      <c r="AL31" s="44">
        <f t="shared" si="11"/>
        <v>0</v>
      </c>
      <c r="AM31" s="44">
        <f t="shared" si="12"/>
        <v>0</v>
      </c>
      <c r="AN31" s="44">
        <f t="shared" si="13"/>
        <v>0</v>
      </c>
      <c r="AO31" s="44">
        <f t="shared" si="14"/>
        <v>0</v>
      </c>
      <c r="AP31" s="44">
        <f t="shared" si="15"/>
        <v>0</v>
      </c>
      <c r="AQ31" s="44">
        <f t="shared" si="16"/>
        <v>0</v>
      </c>
      <c r="AR31" s="44">
        <f t="shared" si="17"/>
        <v>0</v>
      </c>
      <c r="AS31" s="44">
        <f t="shared" si="18"/>
        <v>0</v>
      </c>
      <c r="AT31" s="40"/>
      <c r="AU31" s="40"/>
      <c r="AV31" s="40"/>
      <c r="AW31" s="40"/>
      <c r="AX31" s="40"/>
      <c r="AY31" s="40"/>
      <c r="AZ31" s="40"/>
      <c r="BA31" s="40"/>
      <c r="BB31" s="40"/>
      <c r="BC31" s="40"/>
    </row>
    <row r="32" spans="1:55" x14ac:dyDescent="0.2">
      <c r="A32" s="51">
        <v>26</v>
      </c>
      <c r="B32" s="102"/>
      <c r="C32" s="102"/>
      <c r="D32" s="102"/>
      <c r="E32" s="102"/>
      <c r="F32" s="102"/>
      <c r="G32" s="34" t="str">
        <f t="shared" si="0"/>
        <v>2025</v>
      </c>
      <c r="H32" s="109"/>
      <c r="I32" s="110"/>
      <c r="J32" s="111">
        <v>0</v>
      </c>
      <c r="K32" s="110"/>
      <c r="L32" s="111">
        <v>0</v>
      </c>
      <c r="M32" s="110">
        <v>500</v>
      </c>
      <c r="N32" s="112">
        <v>1000</v>
      </c>
      <c r="O32" s="113">
        <v>1200</v>
      </c>
      <c r="P32" s="27">
        <f t="shared" si="1"/>
        <v>0</v>
      </c>
      <c r="Q32" s="29">
        <f t="shared" si="2"/>
        <v>0</v>
      </c>
      <c r="R32" s="28">
        <f t="shared" si="3"/>
        <v>0</v>
      </c>
      <c r="S32" s="27">
        <f t="shared" si="4"/>
        <v>0</v>
      </c>
      <c r="T32" s="28">
        <f t="shared" si="5"/>
        <v>0</v>
      </c>
      <c r="U32" s="29">
        <f t="shared" si="6"/>
        <v>0</v>
      </c>
      <c r="V32" s="31">
        <f t="shared" si="19"/>
        <v>0</v>
      </c>
      <c r="W32" s="82">
        <f t="shared" si="7"/>
        <v>0</v>
      </c>
      <c r="X32" s="30">
        <f t="shared" si="8"/>
        <v>0</v>
      </c>
      <c r="Y32" s="31">
        <f t="shared" si="24"/>
        <v>0</v>
      </c>
      <c r="Z32" s="31">
        <f t="shared" si="25"/>
        <v>0</v>
      </c>
      <c r="AA32" s="27">
        <f t="shared" si="26"/>
        <v>0</v>
      </c>
      <c r="AB32" s="21">
        <f t="shared" si="27"/>
        <v>0</v>
      </c>
      <c r="AC32" s="32" t="e" cm="1">
        <f t="array" ref="AC32">_xlfn.IFS(G32="8w",AJ32,G32="9w",AK32,G32="10w",AL32,G32="11w",AM32,G32="12w",AN32,G32="8m",AO32,G32="9m",AP32,G32="10m",AQ32,G32="11m",AR32,G32="12m",AS32)</f>
        <v>#N/A</v>
      </c>
      <c r="AD32" s="40"/>
      <c r="AE32" s="46"/>
      <c r="AF32" s="46"/>
      <c r="AG32" s="46"/>
      <c r="AH32" s="46"/>
      <c r="AI32" s="40"/>
      <c r="AJ32" s="44">
        <f t="shared" si="9"/>
        <v>0</v>
      </c>
      <c r="AK32" s="44">
        <f t="shared" si="10"/>
        <v>0</v>
      </c>
      <c r="AL32" s="44">
        <f t="shared" si="11"/>
        <v>0</v>
      </c>
      <c r="AM32" s="44">
        <f t="shared" si="12"/>
        <v>0</v>
      </c>
      <c r="AN32" s="44">
        <f t="shared" si="13"/>
        <v>0</v>
      </c>
      <c r="AO32" s="44">
        <f t="shared" si="14"/>
        <v>0</v>
      </c>
      <c r="AP32" s="44">
        <f t="shared" si="15"/>
        <v>0</v>
      </c>
      <c r="AQ32" s="44">
        <f t="shared" si="16"/>
        <v>0</v>
      </c>
      <c r="AR32" s="44">
        <f t="shared" si="17"/>
        <v>0</v>
      </c>
      <c r="AS32" s="44">
        <f t="shared" si="18"/>
        <v>0</v>
      </c>
      <c r="AT32" s="40"/>
      <c r="AU32" s="40"/>
      <c r="AV32" s="40"/>
      <c r="AW32" s="40"/>
      <c r="AX32" s="40"/>
      <c r="AY32" s="40"/>
      <c r="AZ32" s="40"/>
      <c r="BA32" s="40"/>
      <c r="BB32" s="40"/>
      <c r="BC32" s="40"/>
    </row>
    <row r="33" spans="1:55" x14ac:dyDescent="0.2">
      <c r="A33" s="51">
        <v>27</v>
      </c>
      <c r="B33" s="102"/>
      <c r="C33" s="102"/>
      <c r="D33" s="102"/>
      <c r="E33" s="102"/>
      <c r="F33" s="102"/>
      <c r="G33" s="34" t="str">
        <f t="shared" si="0"/>
        <v>2025</v>
      </c>
      <c r="H33" s="109"/>
      <c r="I33" s="110"/>
      <c r="J33" s="111">
        <v>0</v>
      </c>
      <c r="K33" s="110"/>
      <c r="L33" s="111">
        <v>0</v>
      </c>
      <c r="M33" s="110">
        <v>500</v>
      </c>
      <c r="N33" s="112">
        <v>1000</v>
      </c>
      <c r="O33" s="113">
        <v>1200</v>
      </c>
      <c r="P33" s="27">
        <f t="shared" si="1"/>
        <v>0</v>
      </c>
      <c r="Q33" s="29">
        <f t="shared" si="2"/>
        <v>0</v>
      </c>
      <c r="R33" s="28">
        <f t="shared" si="3"/>
        <v>0</v>
      </c>
      <c r="S33" s="27">
        <f t="shared" si="4"/>
        <v>0</v>
      </c>
      <c r="T33" s="28">
        <f t="shared" si="5"/>
        <v>0</v>
      </c>
      <c r="U33" s="29">
        <f t="shared" si="6"/>
        <v>0</v>
      </c>
      <c r="V33" s="31">
        <f t="shared" si="19"/>
        <v>0</v>
      </c>
      <c r="W33" s="82">
        <f t="shared" si="7"/>
        <v>0</v>
      </c>
      <c r="X33" s="30">
        <f t="shared" si="8"/>
        <v>0</v>
      </c>
      <c r="Y33" s="31">
        <f t="shared" si="24"/>
        <v>0</v>
      </c>
      <c r="Z33" s="31">
        <f t="shared" si="25"/>
        <v>0</v>
      </c>
      <c r="AA33" s="27">
        <f t="shared" si="26"/>
        <v>0</v>
      </c>
      <c r="AB33" s="21">
        <f t="shared" si="27"/>
        <v>0</v>
      </c>
      <c r="AC33" s="32" t="e" cm="1">
        <f t="array" ref="AC33">_xlfn.IFS(G33="8w",AJ33,G33="9w",AK33,G33="10w",AL33,G33="11w",AM33,G33="12w",AN33,G33="8m",AO33,G33="9m",AP33,G33="10m",AQ33,G33="11m",AR33,G33="12m",AS33)</f>
        <v>#N/A</v>
      </c>
      <c r="AD33" s="40"/>
      <c r="AE33" s="47" t="s">
        <v>23</v>
      </c>
      <c r="AF33" s="47" t="s">
        <v>49</v>
      </c>
      <c r="AG33" s="17" t="s">
        <v>23</v>
      </c>
      <c r="AH33" s="17" t="s">
        <v>50</v>
      </c>
      <c r="AI33" s="40"/>
      <c r="AJ33" s="44">
        <f t="shared" si="9"/>
        <v>0</v>
      </c>
      <c r="AK33" s="44">
        <f t="shared" si="10"/>
        <v>0</v>
      </c>
      <c r="AL33" s="44">
        <f t="shared" si="11"/>
        <v>0</v>
      </c>
      <c r="AM33" s="44">
        <f t="shared" si="12"/>
        <v>0</v>
      </c>
      <c r="AN33" s="44">
        <f t="shared" si="13"/>
        <v>0</v>
      </c>
      <c r="AO33" s="44">
        <f t="shared" si="14"/>
        <v>0</v>
      </c>
      <c r="AP33" s="44">
        <f t="shared" si="15"/>
        <v>0</v>
      </c>
      <c r="AQ33" s="44">
        <f t="shared" si="16"/>
        <v>0</v>
      </c>
      <c r="AR33" s="44">
        <f t="shared" si="17"/>
        <v>0</v>
      </c>
      <c r="AS33" s="44">
        <f t="shared" si="18"/>
        <v>0</v>
      </c>
      <c r="AT33" s="40"/>
      <c r="AU33" s="40"/>
      <c r="AV33" s="40"/>
      <c r="AW33" s="40"/>
      <c r="AX33" s="40"/>
      <c r="AY33" s="40"/>
      <c r="AZ33" s="40"/>
      <c r="BA33" s="40"/>
      <c r="BB33" s="40"/>
      <c r="BC33" s="40"/>
    </row>
    <row r="34" spans="1:55" x14ac:dyDescent="0.2">
      <c r="A34" s="51">
        <v>28</v>
      </c>
      <c r="B34" s="102"/>
      <c r="C34" s="102"/>
      <c r="D34" s="102"/>
      <c r="E34" s="102"/>
      <c r="F34" s="102"/>
      <c r="G34" s="34" t="str">
        <f t="shared" si="0"/>
        <v>2025</v>
      </c>
      <c r="H34" s="109"/>
      <c r="I34" s="110"/>
      <c r="J34" s="111">
        <v>0</v>
      </c>
      <c r="K34" s="110"/>
      <c r="L34" s="111">
        <v>0</v>
      </c>
      <c r="M34" s="110">
        <v>500</v>
      </c>
      <c r="N34" s="112">
        <v>1000</v>
      </c>
      <c r="O34" s="113">
        <v>1200</v>
      </c>
      <c r="P34" s="27">
        <f t="shared" si="1"/>
        <v>0</v>
      </c>
      <c r="Q34" s="29">
        <f t="shared" si="2"/>
        <v>0</v>
      </c>
      <c r="R34" s="28">
        <f t="shared" si="3"/>
        <v>0</v>
      </c>
      <c r="S34" s="27">
        <f t="shared" si="4"/>
        <v>0</v>
      </c>
      <c r="T34" s="28">
        <f t="shared" si="5"/>
        <v>0</v>
      </c>
      <c r="U34" s="29">
        <f t="shared" si="6"/>
        <v>0</v>
      </c>
      <c r="V34" s="31">
        <f t="shared" si="19"/>
        <v>0</v>
      </c>
      <c r="W34" s="82">
        <f t="shared" si="7"/>
        <v>0</v>
      </c>
      <c r="X34" s="30">
        <f t="shared" si="8"/>
        <v>0</v>
      </c>
      <c r="Y34" s="31">
        <f t="shared" si="24"/>
        <v>0</v>
      </c>
      <c r="Z34" s="31">
        <f t="shared" si="25"/>
        <v>0</v>
      </c>
      <c r="AA34" s="27">
        <f t="shared" si="26"/>
        <v>0</v>
      </c>
      <c r="AB34" s="21">
        <f t="shared" si="27"/>
        <v>0</v>
      </c>
      <c r="AC34" s="32" t="e" cm="1">
        <f t="array" ref="AC34">_xlfn.IFS(G34="8w",AJ34,G34="9w",AK34,G34="10w",AL34,G34="11w",AM34,G34="12w",AN34,G34="8m",AO34,G34="9m",AP34,G34="10m",AQ34,G34="11m",AR34,G34="12m",AS34)</f>
        <v>#N/A</v>
      </c>
      <c r="AD34" s="40"/>
      <c r="AE34" s="48">
        <v>0</v>
      </c>
      <c r="AF34" s="49" t="s">
        <v>39</v>
      </c>
      <c r="AG34" s="18">
        <v>0</v>
      </c>
      <c r="AH34" s="19" t="s">
        <v>39</v>
      </c>
      <c r="AI34" s="40"/>
      <c r="AJ34" s="44">
        <f t="shared" si="9"/>
        <v>0</v>
      </c>
      <c r="AK34" s="44">
        <f t="shared" si="10"/>
        <v>0</v>
      </c>
      <c r="AL34" s="44">
        <f t="shared" si="11"/>
        <v>0</v>
      </c>
      <c r="AM34" s="44">
        <f t="shared" si="12"/>
        <v>0</v>
      </c>
      <c r="AN34" s="44">
        <f t="shared" si="13"/>
        <v>0</v>
      </c>
      <c r="AO34" s="44">
        <f t="shared" si="14"/>
        <v>0</v>
      </c>
      <c r="AP34" s="44">
        <f t="shared" si="15"/>
        <v>0</v>
      </c>
      <c r="AQ34" s="44">
        <f t="shared" si="16"/>
        <v>0</v>
      </c>
      <c r="AR34" s="44">
        <f t="shared" si="17"/>
        <v>0</v>
      </c>
      <c r="AS34" s="44">
        <f t="shared" si="18"/>
        <v>0</v>
      </c>
      <c r="AT34" s="40"/>
      <c r="AU34" s="40"/>
      <c r="AV34" s="40"/>
      <c r="AW34" s="40"/>
      <c r="AX34" s="40"/>
      <c r="AY34" s="40"/>
      <c r="AZ34" s="40"/>
      <c r="BA34" s="40"/>
      <c r="BB34" s="40"/>
      <c r="BC34" s="40"/>
    </row>
    <row r="35" spans="1:55" x14ac:dyDescent="0.2">
      <c r="A35" s="51">
        <v>29</v>
      </c>
      <c r="B35" s="102"/>
      <c r="C35" s="102"/>
      <c r="D35" s="102"/>
      <c r="E35" s="102"/>
      <c r="F35" s="102"/>
      <c r="G35" s="34" t="str">
        <f t="shared" si="0"/>
        <v>2025</v>
      </c>
      <c r="H35" s="109"/>
      <c r="I35" s="110"/>
      <c r="J35" s="111">
        <v>0</v>
      </c>
      <c r="K35" s="110"/>
      <c r="L35" s="111">
        <v>0</v>
      </c>
      <c r="M35" s="110">
        <v>500</v>
      </c>
      <c r="N35" s="112">
        <v>1000</v>
      </c>
      <c r="O35" s="113">
        <v>1200</v>
      </c>
      <c r="P35" s="27">
        <f t="shared" si="1"/>
        <v>0</v>
      </c>
      <c r="Q35" s="29">
        <f t="shared" si="2"/>
        <v>0</v>
      </c>
      <c r="R35" s="28">
        <f t="shared" si="3"/>
        <v>0</v>
      </c>
      <c r="S35" s="27">
        <f t="shared" si="4"/>
        <v>0</v>
      </c>
      <c r="T35" s="28">
        <f t="shared" si="5"/>
        <v>0</v>
      </c>
      <c r="U35" s="29">
        <f t="shared" si="6"/>
        <v>0</v>
      </c>
      <c r="V35" s="31">
        <f t="shared" si="19"/>
        <v>0</v>
      </c>
      <c r="W35" s="82">
        <f t="shared" si="7"/>
        <v>0</v>
      </c>
      <c r="X35" s="30">
        <f t="shared" si="8"/>
        <v>0</v>
      </c>
      <c r="Y35" s="31">
        <f t="shared" si="24"/>
        <v>0</v>
      </c>
      <c r="Z35" s="31">
        <f t="shared" si="25"/>
        <v>0</v>
      </c>
      <c r="AA35" s="27">
        <f t="shared" si="26"/>
        <v>0</v>
      </c>
      <c r="AB35" s="21">
        <f t="shared" si="27"/>
        <v>0</v>
      </c>
      <c r="AC35" s="32" t="e" cm="1">
        <f t="array" ref="AC35">_xlfn.IFS(G35="8w",AJ35,G35="9w",AK35,G35="10w",AL35,G35="11w",AM35,G35="12w",AN35,G35="8m",AO35,G35="9m",AP35,G35="10m",AQ35,G35="11m",AR35,G35="12m",AS35)</f>
        <v>#N/A</v>
      </c>
      <c r="AD35" s="40"/>
      <c r="AE35" s="48">
        <v>1</v>
      </c>
      <c r="AF35" s="49" t="s">
        <v>40</v>
      </c>
      <c r="AG35" s="18">
        <v>1</v>
      </c>
      <c r="AH35" s="19" t="s">
        <v>40</v>
      </c>
      <c r="AI35" s="40"/>
      <c r="AJ35" s="44">
        <f t="shared" si="9"/>
        <v>0</v>
      </c>
      <c r="AK35" s="44">
        <f t="shared" si="10"/>
        <v>0</v>
      </c>
      <c r="AL35" s="44">
        <f t="shared" si="11"/>
        <v>0</v>
      </c>
      <c r="AM35" s="44">
        <f t="shared" si="12"/>
        <v>0</v>
      </c>
      <c r="AN35" s="44">
        <f t="shared" si="13"/>
        <v>0</v>
      </c>
      <c r="AO35" s="44">
        <f t="shared" si="14"/>
        <v>0</v>
      </c>
      <c r="AP35" s="44">
        <f t="shared" si="15"/>
        <v>0</v>
      </c>
      <c r="AQ35" s="44">
        <f t="shared" si="16"/>
        <v>0</v>
      </c>
      <c r="AR35" s="44">
        <f t="shared" si="17"/>
        <v>0</v>
      </c>
      <c r="AS35" s="44">
        <f t="shared" si="18"/>
        <v>0</v>
      </c>
      <c r="AT35" s="40"/>
      <c r="AU35" s="40"/>
      <c r="AV35" s="40"/>
      <c r="AW35" s="40"/>
      <c r="AX35" s="40"/>
      <c r="AY35" s="40"/>
      <c r="AZ35" s="40"/>
      <c r="BA35" s="40"/>
      <c r="BB35" s="40"/>
      <c r="BC35" s="40"/>
    </row>
    <row r="36" spans="1:55" x14ac:dyDescent="0.2">
      <c r="A36" s="51">
        <v>30</v>
      </c>
      <c r="B36" s="102"/>
      <c r="C36" s="102"/>
      <c r="D36" s="102"/>
      <c r="E36" s="102"/>
      <c r="F36" s="102"/>
      <c r="G36" s="34" t="str">
        <f t="shared" si="0"/>
        <v>2025</v>
      </c>
      <c r="H36" s="109"/>
      <c r="I36" s="110"/>
      <c r="J36" s="111">
        <v>0</v>
      </c>
      <c r="K36" s="110"/>
      <c r="L36" s="111">
        <v>0</v>
      </c>
      <c r="M36" s="110">
        <v>500</v>
      </c>
      <c r="N36" s="112">
        <v>1000</v>
      </c>
      <c r="O36" s="113">
        <v>1200</v>
      </c>
      <c r="P36" s="27">
        <f t="shared" si="1"/>
        <v>0</v>
      </c>
      <c r="Q36" s="29">
        <f t="shared" si="2"/>
        <v>0</v>
      </c>
      <c r="R36" s="28">
        <f t="shared" si="3"/>
        <v>0</v>
      </c>
      <c r="S36" s="27">
        <f t="shared" si="4"/>
        <v>0</v>
      </c>
      <c r="T36" s="28">
        <f t="shared" si="5"/>
        <v>0</v>
      </c>
      <c r="U36" s="29">
        <f t="shared" si="6"/>
        <v>0</v>
      </c>
      <c r="V36" s="31">
        <f t="shared" si="19"/>
        <v>0</v>
      </c>
      <c r="W36" s="82">
        <f t="shared" si="7"/>
        <v>0</v>
      </c>
      <c r="X36" s="30">
        <f t="shared" si="8"/>
        <v>0</v>
      </c>
      <c r="Y36" s="31">
        <f t="shared" si="24"/>
        <v>0</v>
      </c>
      <c r="Z36" s="31">
        <f t="shared" si="25"/>
        <v>0</v>
      </c>
      <c r="AA36" s="27">
        <f t="shared" si="26"/>
        <v>0</v>
      </c>
      <c r="AB36" s="21">
        <f t="shared" si="27"/>
        <v>0</v>
      </c>
      <c r="AC36" s="32" t="e" cm="1">
        <f t="array" ref="AC36">_xlfn.IFS(G36="8w",AJ36,G36="9w",AK36,G36="10w",AL36,G36="11w",AM36,G36="12w",AN36,G36="8m",AO36,G36="9m",AP36,G36="10m",AQ36,G36="11m",AR36,G36="12m",AS36)</f>
        <v>#N/A</v>
      </c>
      <c r="AD36" s="40"/>
      <c r="AE36" s="48">
        <v>775</v>
      </c>
      <c r="AF36" s="49" t="s">
        <v>41</v>
      </c>
      <c r="AG36" s="18">
        <v>750</v>
      </c>
      <c r="AH36" s="19" t="s">
        <v>41</v>
      </c>
      <c r="AI36" s="40"/>
      <c r="AJ36" s="44">
        <f t="shared" si="9"/>
        <v>0</v>
      </c>
      <c r="AK36" s="44">
        <f t="shared" si="10"/>
        <v>0</v>
      </c>
      <c r="AL36" s="44">
        <f t="shared" si="11"/>
        <v>0</v>
      </c>
      <c r="AM36" s="44">
        <f t="shared" si="12"/>
        <v>0</v>
      </c>
      <c r="AN36" s="44">
        <f t="shared" si="13"/>
        <v>0</v>
      </c>
      <c r="AO36" s="44">
        <f t="shared" si="14"/>
        <v>0</v>
      </c>
      <c r="AP36" s="44">
        <f t="shared" si="15"/>
        <v>0</v>
      </c>
      <c r="AQ36" s="44">
        <f t="shared" si="16"/>
        <v>0</v>
      </c>
      <c r="AR36" s="44">
        <f t="shared" si="17"/>
        <v>0</v>
      </c>
      <c r="AS36" s="44">
        <f t="shared" si="18"/>
        <v>0</v>
      </c>
      <c r="AT36" s="40"/>
      <c r="AU36" s="40"/>
      <c r="AV36" s="40"/>
      <c r="AW36" s="40"/>
      <c r="AX36" s="40"/>
      <c r="AY36" s="40"/>
      <c r="AZ36" s="40"/>
      <c r="BA36" s="40"/>
      <c r="BB36" s="40"/>
      <c r="BC36" s="40"/>
    </row>
    <row r="37" spans="1:55" x14ac:dyDescent="0.2">
      <c r="A37" s="51">
        <v>31</v>
      </c>
      <c r="B37" s="102"/>
      <c r="C37" s="102"/>
      <c r="D37" s="102"/>
      <c r="E37" s="102"/>
      <c r="F37" s="102"/>
      <c r="G37" s="34" t="str">
        <f t="shared" si="0"/>
        <v>2025</v>
      </c>
      <c r="H37" s="109"/>
      <c r="I37" s="110"/>
      <c r="J37" s="111">
        <v>0</v>
      </c>
      <c r="K37" s="110"/>
      <c r="L37" s="111">
        <v>0</v>
      </c>
      <c r="M37" s="110">
        <v>500</v>
      </c>
      <c r="N37" s="112">
        <v>1000</v>
      </c>
      <c r="O37" s="113">
        <v>1200</v>
      </c>
      <c r="P37" s="27">
        <f t="shared" si="1"/>
        <v>0</v>
      </c>
      <c r="Q37" s="29">
        <f t="shared" si="2"/>
        <v>0</v>
      </c>
      <c r="R37" s="28">
        <f t="shared" si="3"/>
        <v>0</v>
      </c>
      <c r="S37" s="27">
        <f t="shared" si="4"/>
        <v>0</v>
      </c>
      <c r="T37" s="28">
        <f t="shared" si="5"/>
        <v>0</v>
      </c>
      <c r="U37" s="29">
        <f t="shared" si="6"/>
        <v>0</v>
      </c>
      <c r="V37" s="31">
        <f t="shared" si="19"/>
        <v>0</v>
      </c>
      <c r="W37" s="82">
        <f t="shared" si="7"/>
        <v>0</v>
      </c>
      <c r="X37" s="30">
        <f t="shared" si="8"/>
        <v>0</v>
      </c>
      <c r="Y37" s="31">
        <f t="shared" si="24"/>
        <v>0</v>
      </c>
      <c r="Z37" s="31">
        <f t="shared" si="25"/>
        <v>0</v>
      </c>
      <c r="AA37" s="27">
        <f t="shared" si="26"/>
        <v>0</v>
      </c>
      <c r="AB37" s="21">
        <f t="shared" si="27"/>
        <v>0</v>
      </c>
      <c r="AC37" s="32" t="e" cm="1">
        <f t="array" ref="AC37">_xlfn.IFS(G37="8w",AJ37,G37="9w",AK37,G37="10w",AL37,G37="11w",AM37,G37="12w",AN37,G37="8m",AO37,G37="9m",AP37,G37="10m",AQ37,G37="11m",AR37,G37="12m",AS37)</f>
        <v>#N/A</v>
      </c>
      <c r="AD37" s="40"/>
      <c r="AE37" s="48">
        <v>975</v>
      </c>
      <c r="AF37" s="49" t="s">
        <v>42</v>
      </c>
      <c r="AG37" s="18">
        <v>975</v>
      </c>
      <c r="AH37" s="19" t="s">
        <v>42</v>
      </c>
      <c r="AI37" s="40"/>
      <c r="AJ37" s="44">
        <f t="shared" si="9"/>
        <v>0</v>
      </c>
      <c r="AK37" s="44">
        <f t="shared" si="10"/>
        <v>0</v>
      </c>
      <c r="AL37" s="44">
        <f t="shared" si="11"/>
        <v>0</v>
      </c>
      <c r="AM37" s="44">
        <f t="shared" si="12"/>
        <v>0</v>
      </c>
      <c r="AN37" s="44">
        <f t="shared" si="13"/>
        <v>0</v>
      </c>
      <c r="AO37" s="44">
        <f t="shared" si="14"/>
        <v>0</v>
      </c>
      <c r="AP37" s="44">
        <f t="shared" si="15"/>
        <v>0</v>
      </c>
      <c r="AQ37" s="44">
        <f t="shared" si="16"/>
        <v>0</v>
      </c>
      <c r="AR37" s="44">
        <f t="shared" si="17"/>
        <v>0</v>
      </c>
      <c r="AS37" s="44">
        <f t="shared" si="18"/>
        <v>0</v>
      </c>
      <c r="AT37" s="40"/>
      <c r="AU37" s="40"/>
      <c r="AV37" s="40"/>
      <c r="AW37" s="40"/>
      <c r="AX37" s="40"/>
      <c r="AY37" s="40"/>
      <c r="AZ37" s="40"/>
      <c r="BA37" s="40"/>
      <c r="BB37" s="40"/>
      <c r="BC37" s="40"/>
    </row>
    <row r="38" spans="1:55" x14ac:dyDescent="0.2">
      <c r="A38" s="51">
        <v>32</v>
      </c>
      <c r="B38" s="102"/>
      <c r="C38" s="102"/>
      <c r="D38" s="102"/>
      <c r="E38" s="102"/>
      <c r="F38" s="102"/>
      <c r="G38" s="34" t="str">
        <f t="shared" si="0"/>
        <v>2025</v>
      </c>
      <c r="H38" s="109"/>
      <c r="I38" s="110"/>
      <c r="J38" s="111">
        <v>0</v>
      </c>
      <c r="K38" s="110"/>
      <c r="L38" s="111">
        <v>0</v>
      </c>
      <c r="M38" s="110">
        <v>500</v>
      </c>
      <c r="N38" s="112">
        <v>1000</v>
      </c>
      <c r="O38" s="113">
        <v>1200</v>
      </c>
      <c r="P38" s="27">
        <f t="shared" si="1"/>
        <v>0</v>
      </c>
      <c r="Q38" s="29">
        <f t="shared" si="2"/>
        <v>0</v>
      </c>
      <c r="R38" s="28">
        <f t="shared" si="3"/>
        <v>0</v>
      </c>
      <c r="S38" s="27">
        <f t="shared" si="4"/>
        <v>0</v>
      </c>
      <c r="T38" s="28">
        <f t="shared" si="5"/>
        <v>0</v>
      </c>
      <c r="U38" s="29">
        <f t="shared" si="6"/>
        <v>0</v>
      </c>
      <c r="V38" s="31">
        <f t="shared" si="19"/>
        <v>0</v>
      </c>
      <c r="W38" s="82">
        <f t="shared" si="7"/>
        <v>0</v>
      </c>
      <c r="X38" s="30">
        <f t="shared" si="8"/>
        <v>0</v>
      </c>
      <c r="Y38" s="31">
        <f t="shared" si="24"/>
        <v>0</v>
      </c>
      <c r="Z38" s="31">
        <f t="shared" si="25"/>
        <v>0</v>
      </c>
      <c r="AA38" s="27">
        <f t="shared" si="26"/>
        <v>0</v>
      </c>
      <c r="AB38" s="21">
        <f t="shared" si="27"/>
        <v>0</v>
      </c>
      <c r="AC38" s="32" t="e" cm="1">
        <f t="array" ref="AC38">_xlfn.IFS(G38="8w",AJ38,G38="9w",AK38,G38="10w",AL38,G38="11w",AM38,G38="12w",AN38,G38="8m",AO38,G38="9m",AP38,G38="10m",AQ38,G38="11m",AR38,G38="12m",AS38)</f>
        <v>#N/A</v>
      </c>
      <c r="AD38" s="40"/>
      <c r="AE38" s="40"/>
      <c r="AF38" s="40"/>
      <c r="AG38" s="40"/>
      <c r="AH38" s="40"/>
      <c r="AI38" s="40"/>
      <c r="AJ38" s="44">
        <f t="shared" si="9"/>
        <v>0</v>
      </c>
      <c r="AK38" s="44">
        <f t="shared" si="10"/>
        <v>0</v>
      </c>
      <c r="AL38" s="44">
        <f t="shared" si="11"/>
        <v>0</v>
      </c>
      <c r="AM38" s="44">
        <f t="shared" si="12"/>
        <v>0</v>
      </c>
      <c r="AN38" s="44">
        <f t="shared" si="13"/>
        <v>0</v>
      </c>
      <c r="AO38" s="44">
        <f t="shared" si="14"/>
        <v>0</v>
      </c>
      <c r="AP38" s="44">
        <f t="shared" si="15"/>
        <v>0</v>
      </c>
      <c r="AQ38" s="44">
        <f t="shared" si="16"/>
        <v>0</v>
      </c>
      <c r="AR38" s="44">
        <f t="shared" si="17"/>
        <v>0</v>
      </c>
      <c r="AS38" s="44">
        <f t="shared" si="18"/>
        <v>0</v>
      </c>
      <c r="AT38" s="40"/>
      <c r="AU38" s="40"/>
      <c r="AV38" s="40"/>
      <c r="AW38" s="40"/>
      <c r="AX38" s="40"/>
      <c r="AY38" s="40"/>
      <c r="AZ38" s="40"/>
      <c r="BA38" s="40"/>
      <c r="BB38" s="40"/>
      <c r="BC38" s="40"/>
    </row>
    <row r="39" spans="1:55" x14ac:dyDescent="0.2">
      <c r="A39" s="51">
        <v>33</v>
      </c>
      <c r="B39" s="102"/>
      <c r="C39" s="102"/>
      <c r="D39" s="102"/>
      <c r="E39" s="102"/>
      <c r="F39" s="102"/>
      <c r="G39" s="34" t="str">
        <f t="shared" si="0"/>
        <v>2025</v>
      </c>
      <c r="H39" s="109"/>
      <c r="I39" s="110"/>
      <c r="J39" s="111">
        <v>0</v>
      </c>
      <c r="K39" s="110"/>
      <c r="L39" s="111">
        <v>0</v>
      </c>
      <c r="M39" s="110">
        <v>500</v>
      </c>
      <c r="N39" s="112">
        <v>1000</v>
      </c>
      <c r="O39" s="113">
        <v>1200</v>
      </c>
      <c r="P39" s="27">
        <f t="shared" si="1"/>
        <v>0</v>
      </c>
      <c r="Q39" s="29">
        <f t="shared" si="2"/>
        <v>0</v>
      </c>
      <c r="R39" s="28">
        <f t="shared" si="3"/>
        <v>0</v>
      </c>
      <c r="S39" s="27">
        <f t="shared" si="4"/>
        <v>0</v>
      </c>
      <c r="T39" s="28">
        <f t="shared" si="5"/>
        <v>0</v>
      </c>
      <c r="U39" s="29">
        <f t="shared" si="6"/>
        <v>0</v>
      </c>
      <c r="V39" s="31">
        <f t="shared" si="19"/>
        <v>0</v>
      </c>
      <c r="W39" s="82">
        <f t="shared" si="7"/>
        <v>0</v>
      </c>
      <c r="X39" s="30">
        <f t="shared" si="8"/>
        <v>0</v>
      </c>
      <c r="Y39" s="31">
        <f t="shared" si="24"/>
        <v>0</v>
      </c>
      <c r="Z39" s="31">
        <f t="shared" si="25"/>
        <v>0</v>
      </c>
      <c r="AA39" s="27">
        <f t="shared" si="26"/>
        <v>0</v>
      </c>
      <c r="AB39" s="21">
        <f t="shared" si="27"/>
        <v>0</v>
      </c>
      <c r="AC39" s="32" t="e" cm="1">
        <f t="array" ref="AC39">_xlfn.IFS(G39="8w",AJ39,G39="9w",AK39,G39="10w",AL39,G39="11w",AM39,G39="12w",AN39,G39="8m",AO39,G39="9m",AP39,G39="10m",AQ39,G39="11m",AR39,G39="12m",AS39)</f>
        <v>#N/A</v>
      </c>
      <c r="AD39" s="40"/>
      <c r="AE39" s="40"/>
      <c r="AF39" s="40"/>
      <c r="AG39" s="40"/>
      <c r="AH39" s="40"/>
      <c r="AI39" s="40"/>
      <c r="AJ39" s="44">
        <f t="shared" si="9"/>
        <v>0</v>
      </c>
      <c r="AK39" s="44">
        <f t="shared" si="10"/>
        <v>0</v>
      </c>
      <c r="AL39" s="44">
        <f t="shared" si="11"/>
        <v>0</v>
      </c>
      <c r="AM39" s="44">
        <f t="shared" si="12"/>
        <v>0</v>
      </c>
      <c r="AN39" s="44">
        <f t="shared" si="13"/>
        <v>0</v>
      </c>
      <c r="AO39" s="44">
        <f t="shared" si="14"/>
        <v>0</v>
      </c>
      <c r="AP39" s="44">
        <f t="shared" si="15"/>
        <v>0</v>
      </c>
      <c r="AQ39" s="44">
        <f t="shared" si="16"/>
        <v>0</v>
      </c>
      <c r="AR39" s="44">
        <f t="shared" si="17"/>
        <v>0</v>
      </c>
      <c r="AS39" s="44">
        <f t="shared" si="18"/>
        <v>0</v>
      </c>
      <c r="AT39" s="40"/>
      <c r="AU39" s="40"/>
      <c r="AV39" s="40"/>
      <c r="AW39" s="40"/>
      <c r="AX39" s="40"/>
      <c r="AY39" s="40"/>
      <c r="AZ39" s="40"/>
      <c r="BA39" s="40"/>
      <c r="BB39" s="40"/>
      <c r="BC39" s="40"/>
    </row>
    <row r="40" spans="1:55" x14ac:dyDescent="0.2">
      <c r="A40" s="51">
        <v>34</v>
      </c>
      <c r="B40" s="102"/>
      <c r="C40" s="102"/>
      <c r="D40" s="102"/>
      <c r="E40" s="102"/>
      <c r="F40" s="102"/>
      <c r="G40" s="34" t="str">
        <f t="shared" si="0"/>
        <v>2025</v>
      </c>
      <c r="H40" s="109"/>
      <c r="I40" s="110"/>
      <c r="J40" s="111">
        <v>0</v>
      </c>
      <c r="K40" s="110"/>
      <c r="L40" s="111">
        <v>0</v>
      </c>
      <c r="M40" s="110">
        <v>500</v>
      </c>
      <c r="N40" s="112">
        <v>1000</v>
      </c>
      <c r="O40" s="113">
        <v>1200</v>
      </c>
      <c r="P40" s="27">
        <f t="shared" si="1"/>
        <v>0</v>
      </c>
      <c r="Q40" s="29">
        <f t="shared" si="2"/>
        <v>0</v>
      </c>
      <c r="R40" s="28">
        <f t="shared" si="3"/>
        <v>0</v>
      </c>
      <c r="S40" s="27">
        <f t="shared" si="4"/>
        <v>0</v>
      </c>
      <c r="T40" s="28">
        <f t="shared" si="5"/>
        <v>0</v>
      </c>
      <c r="U40" s="29">
        <f t="shared" si="6"/>
        <v>0</v>
      </c>
      <c r="V40" s="31">
        <f t="shared" si="19"/>
        <v>0</v>
      </c>
      <c r="W40" s="82">
        <f t="shared" si="7"/>
        <v>0</v>
      </c>
      <c r="X40" s="30">
        <f t="shared" si="8"/>
        <v>0</v>
      </c>
      <c r="Y40" s="31">
        <f t="shared" si="24"/>
        <v>0</v>
      </c>
      <c r="Z40" s="31">
        <f t="shared" si="25"/>
        <v>0</v>
      </c>
      <c r="AA40" s="27">
        <f t="shared" si="26"/>
        <v>0</v>
      </c>
      <c r="AB40" s="21">
        <f t="shared" si="27"/>
        <v>0</v>
      </c>
      <c r="AC40" s="32" t="e" cm="1">
        <f t="array" ref="AC40">_xlfn.IFS(G40="8w",AJ40,G40="9w",AK40,G40="10w",AL40,G40="11w",AM40,G40="12w",AN40,G40="8m",AO40,G40="9m",AP40,G40="10m",AQ40,G40="11m",AR40,G40="12m",AS40)</f>
        <v>#N/A</v>
      </c>
      <c r="AD40" s="40"/>
      <c r="AE40" s="40"/>
      <c r="AF40" s="40"/>
      <c r="AG40" s="40"/>
      <c r="AH40" s="40"/>
      <c r="AI40" s="40"/>
      <c r="AJ40" s="44">
        <f t="shared" si="9"/>
        <v>0</v>
      </c>
      <c r="AK40" s="44">
        <f t="shared" si="10"/>
        <v>0</v>
      </c>
      <c r="AL40" s="44">
        <f t="shared" si="11"/>
        <v>0</v>
      </c>
      <c r="AM40" s="44">
        <f t="shared" si="12"/>
        <v>0</v>
      </c>
      <c r="AN40" s="44">
        <f t="shared" si="13"/>
        <v>0</v>
      </c>
      <c r="AO40" s="44">
        <f t="shared" si="14"/>
        <v>0</v>
      </c>
      <c r="AP40" s="44">
        <f t="shared" si="15"/>
        <v>0</v>
      </c>
      <c r="AQ40" s="44">
        <f t="shared" si="16"/>
        <v>0</v>
      </c>
      <c r="AR40" s="44">
        <f t="shared" si="17"/>
        <v>0</v>
      </c>
      <c r="AS40" s="44">
        <f t="shared" si="18"/>
        <v>0</v>
      </c>
      <c r="AT40" s="40"/>
      <c r="AU40" s="40"/>
      <c r="AV40" s="40"/>
      <c r="AW40" s="40"/>
      <c r="AX40" s="40"/>
      <c r="AY40" s="40"/>
      <c r="AZ40" s="40"/>
      <c r="BA40" s="40"/>
      <c r="BB40" s="40"/>
      <c r="BC40" s="40"/>
    </row>
    <row r="41" spans="1:55" x14ac:dyDescent="0.2">
      <c r="A41" s="51">
        <v>35</v>
      </c>
      <c r="B41" s="102"/>
      <c r="C41" s="102"/>
      <c r="D41" s="102"/>
      <c r="E41" s="102"/>
      <c r="F41" s="102"/>
      <c r="G41" s="34" t="str">
        <f t="shared" si="0"/>
        <v>2025</v>
      </c>
      <c r="H41" s="109"/>
      <c r="I41" s="110"/>
      <c r="J41" s="111">
        <v>0</v>
      </c>
      <c r="K41" s="110"/>
      <c r="L41" s="111">
        <v>0</v>
      </c>
      <c r="M41" s="110">
        <v>500</v>
      </c>
      <c r="N41" s="112">
        <v>1000</v>
      </c>
      <c r="O41" s="113">
        <v>1200</v>
      </c>
      <c r="P41" s="27">
        <f t="shared" si="1"/>
        <v>0</v>
      </c>
      <c r="Q41" s="29">
        <f t="shared" si="2"/>
        <v>0</v>
      </c>
      <c r="R41" s="28">
        <f t="shared" si="3"/>
        <v>0</v>
      </c>
      <c r="S41" s="27">
        <f t="shared" si="4"/>
        <v>0</v>
      </c>
      <c r="T41" s="28">
        <f t="shared" si="5"/>
        <v>0</v>
      </c>
      <c r="U41" s="29">
        <f t="shared" si="6"/>
        <v>0</v>
      </c>
      <c r="V41" s="31">
        <f t="shared" si="19"/>
        <v>0</v>
      </c>
      <c r="W41" s="82">
        <f t="shared" si="7"/>
        <v>0</v>
      </c>
      <c r="X41" s="30">
        <f t="shared" si="8"/>
        <v>0</v>
      </c>
      <c r="Y41" s="31">
        <f t="shared" si="24"/>
        <v>0</v>
      </c>
      <c r="Z41" s="31">
        <f t="shared" si="25"/>
        <v>0</v>
      </c>
      <c r="AA41" s="27">
        <f t="shared" si="26"/>
        <v>0</v>
      </c>
      <c r="AB41" s="21">
        <f t="shared" si="27"/>
        <v>0</v>
      </c>
      <c r="AC41" s="32" t="e" cm="1">
        <f t="array" ref="AC41">_xlfn.IFS(G41="8w",AJ41,G41="9w",AK41,G41="10w",AL41,G41="11w",AM41,G41="12w",AN41,G41="8m",AO41,G41="9m",AP41,G41="10m",AQ41,G41="11m",AR41,G41="12m",AS41)</f>
        <v>#N/A</v>
      </c>
      <c r="AD41" s="40"/>
      <c r="AE41" s="40"/>
      <c r="AF41" s="40"/>
      <c r="AG41" s="40"/>
      <c r="AH41" s="40"/>
      <c r="AI41" s="40"/>
      <c r="AJ41" s="44">
        <f t="shared" si="9"/>
        <v>0</v>
      </c>
      <c r="AK41" s="44">
        <f t="shared" si="10"/>
        <v>0</v>
      </c>
      <c r="AL41" s="44">
        <f t="shared" si="11"/>
        <v>0</v>
      </c>
      <c r="AM41" s="44">
        <f t="shared" si="12"/>
        <v>0</v>
      </c>
      <c r="AN41" s="44">
        <f t="shared" si="13"/>
        <v>0</v>
      </c>
      <c r="AO41" s="44">
        <f t="shared" si="14"/>
        <v>0</v>
      </c>
      <c r="AP41" s="44">
        <f t="shared" si="15"/>
        <v>0</v>
      </c>
      <c r="AQ41" s="44">
        <f t="shared" si="16"/>
        <v>0</v>
      </c>
      <c r="AR41" s="44">
        <f t="shared" si="17"/>
        <v>0</v>
      </c>
      <c r="AS41" s="44">
        <f t="shared" si="18"/>
        <v>0</v>
      </c>
      <c r="AT41" s="40"/>
      <c r="AU41" s="40"/>
      <c r="AV41" s="40"/>
      <c r="AW41" s="40"/>
      <c r="AX41" s="40"/>
      <c r="AY41" s="40"/>
      <c r="AZ41" s="40"/>
      <c r="BA41" s="40"/>
      <c r="BB41" s="40"/>
      <c r="BC41" s="40"/>
    </row>
    <row r="42" spans="1:55" x14ac:dyDescent="0.2">
      <c r="A42" s="51">
        <v>36</v>
      </c>
      <c r="B42" s="102"/>
      <c r="C42" s="102"/>
      <c r="D42" s="102"/>
      <c r="E42" s="102"/>
      <c r="F42" s="102"/>
      <c r="G42" s="34" t="str">
        <f t="shared" si="0"/>
        <v>2025</v>
      </c>
      <c r="H42" s="109"/>
      <c r="I42" s="110"/>
      <c r="J42" s="111">
        <v>0</v>
      </c>
      <c r="K42" s="110"/>
      <c r="L42" s="111">
        <v>0</v>
      </c>
      <c r="M42" s="110">
        <v>500</v>
      </c>
      <c r="N42" s="112">
        <v>1000</v>
      </c>
      <c r="O42" s="113">
        <v>1200</v>
      </c>
      <c r="P42" s="27">
        <f t="shared" si="1"/>
        <v>0</v>
      </c>
      <c r="Q42" s="29">
        <f t="shared" si="2"/>
        <v>0</v>
      </c>
      <c r="R42" s="28">
        <f t="shared" si="3"/>
        <v>0</v>
      </c>
      <c r="S42" s="27">
        <f t="shared" si="4"/>
        <v>0</v>
      </c>
      <c r="T42" s="28">
        <f t="shared" si="5"/>
        <v>0</v>
      </c>
      <c r="U42" s="29">
        <f t="shared" si="6"/>
        <v>0</v>
      </c>
      <c r="V42" s="31">
        <f t="shared" si="19"/>
        <v>0</v>
      </c>
      <c r="W42" s="82">
        <f t="shared" si="7"/>
        <v>0</v>
      </c>
      <c r="X42" s="30">
        <f t="shared" si="8"/>
        <v>0</v>
      </c>
      <c r="Y42" s="31">
        <f t="shared" si="24"/>
        <v>0</v>
      </c>
      <c r="Z42" s="31">
        <f t="shared" si="25"/>
        <v>0</v>
      </c>
      <c r="AA42" s="27">
        <f t="shared" si="26"/>
        <v>0</v>
      </c>
      <c r="AB42" s="21">
        <f t="shared" si="27"/>
        <v>0</v>
      </c>
      <c r="AC42" s="32" t="e" cm="1">
        <f t="array" ref="AC42">_xlfn.IFS(G42="8w",AJ42,G42="9w",AK42,G42="10w",AL42,G42="11w",AM42,G42="12w",AN42,G42="8m",AO42,G42="9m",AP42,G42="10m",AQ42,G42="11m",AR42,G42="12m",AS42)</f>
        <v>#N/A</v>
      </c>
      <c r="AD42" s="40"/>
      <c r="AE42" s="40"/>
      <c r="AF42" s="40"/>
      <c r="AG42" s="40"/>
      <c r="AH42" s="40"/>
      <c r="AI42" s="40"/>
      <c r="AJ42" s="44">
        <f t="shared" si="9"/>
        <v>0</v>
      </c>
      <c r="AK42" s="44">
        <f t="shared" si="10"/>
        <v>0</v>
      </c>
      <c r="AL42" s="44">
        <f t="shared" si="11"/>
        <v>0</v>
      </c>
      <c r="AM42" s="44">
        <f t="shared" si="12"/>
        <v>0</v>
      </c>
      <c r="AN42" s="44">
        <f t="shared" si="13"/>
        <v>0</v>
      </c>
      <c r="AO42" s="44">
        <f t="shared" si="14"/>
        <v>0</v>
      </c>
      <c r="AP42" s="44">
        <f t="shared" si="15"/>
        <v>0</v>
      </c>
      <c r="AQ42" s="44">
        <f t="shared" si="16"/>
        <v>0</v>
      </c>
      <c r="AR42" s="44">
        <f t="shared" si="17"/>
        <v>0</v>
      </c>
      <c r="AS42" s="44">
        <f t="shared" si="18"/>
        <v>0</v>
      </c>
      <c r="AT42" s="40"/>
      <c r="AU42" s="40"/>
      <c r="AV42" s="40"/>
      <c r="AW42" s="40"/>
      <c r="AX42" s="40"/>
      <c r="AY42" s="40"/>
      <c r="AZ42" s="40"/>
      <c r="BA42" s="40"/>
      <c r="BB42" s="40"/>
      <c r="BC42" s="40"/>
    </row>
    <row r="43" spans="1:55" x14ac:dyDescent="0.2">
      <c r="A43" s="51">
        <v>37</v>
      </c>
      <c r="B43" s="102"/>
      <c r="C43" s="102"/>
      <c r="D43" s="102"/>
      <c r="E43" s="102"/>
      <c r="F43" s="102"/>
      <c r="G43" s="34" t="str">
        <f t="shared" si="0"/>
        <v>2025</v>
      </c>
      <c r="H43" s="109"/>
      <c r="I43" s="110"/>
      <c r="J43" s="111">
        <v>0</v>
      </c>
      <c r="K43" s="110"/>
      <c r="L43" s="111">
        <v>0</v>
      </c>
      <c r="M43" s="110">
        <v>500</v>
      </c>
      <c r="N43" s="112">
        <v>1000</v>
      </c>
      <c r="O43" s="113">
        <v>1200</v>
      </c>
      <c r="P43" s="27">
        <f t="shared" si="1"/>
        <v>0</v>
      </c>
      <c r="Q43" s="29">
        <f t="shared" si="2"/>
        <v>0</v>
      </c>
      <c r="R43" s="28">
        <f t="shared" si="3"/>
        <v>0</v>
      </c>
      <c r="S43" s="27">
        <f t="shared" si="4"/>
        <v>0</v>
      </c>
      <c r="T43" s="28">
        <f t="shared" si="5"/>
        <v>0</v>
      </c>
      <c r="U43" s="29">
        <f t="shared" si="6"/>
        <v>0</v>
      </c>
      <c r="V43" s="31">
        <f t="shared" si="19"/>
        <v>0</v>
      </c>
      <c r="W43" s="82">
        <f t="shared" si="7"/>
        <v>0</v>
      </c>
      <c r="X43" s="30">
        <f t="shared" si="8"/>
        <v>0</v>
      </c>
      <c r="Y43" s="31">
        <f t="shared" si="24"/>
        <v>0</v>
      </c>
      <c r="Z43" s="31">
        <f t="shared" si="25"/>
        <v>0</v>
      </c>
      <c r="AA43" s="27">
        <f t="shared" si="26"/>
        <v>0</v>
      </c>
      <c r="AB43" s="21">
        <f t="shared" si="27"/>
        <v>0</v>
      </c>
      <c r="AC43" s="32" t="e" cm="1">
        <f t="array" ref="AC43">_xlfn.IFS(G43="8w",AJ43,G43="9w",AK43,G43="10w",AL43,G43="11w",AM43,G43="12w",AN43,G43="8m",AO43,G43="9m",AP43,G43="10m",AQ43,G43="11m",AR43,G43="12m",AS43)</f>
        <v>#N/A</v>
      </c>
      <c r="AD43" s="40"/>
      <c r="AE43" s="40"/>
      <c r="AF43" s="40"/>
      <c r="AG43" s="40"/>
      <c r="AH43" s="40"/>
      <c r="AI43" s="40"/>
      <c r="AJ43" s="44">
        <f t="shared" si="9"/>
        <v>0</v>
      </c>
      <c r="AK43" s="44">
        <f t="shared" si="10"/>
        <v>0</v>
      </c>
      <c r="AL43" s="44">
        <f t="shared" si="11"/>
        <v>0</v>
      </c>
      <c r="AM43" s="44">
        <f t="shared" si="12"/>
        <v>0</v>
      </c>
      <c r="AN43" s="44">
        <f t="shared" si="13"/>
        <v>0</v>
      </c>
      <c r="AO43" s="44">
        <f t="shared" si="14"/>
        <v>0</v>
      </c>
      <c r="AP43" s="44">
        <f t="shared" si="15"/>
        <v>0</v>
      </c>
      <c r="AQ43" s="44">
        <f t="shared" si="16"/>
        <v>0</v>
      </c>
      <c r="AR43" s="44">
        <f t="shared" si="17"/>
        <v>0</v>
      </c>
      <c r="AS43" s="44">
        <f t="shared" si="18"/>
        <v>0</v>
      </c>
      <c r="AT43" s="40"/>
      <c r="AU43" s="40"/>
      <c r="AV43" s="40"/>
      <c r="AW43" s="40"/>
      <c r="AX43" s="40"/>
      <c r="AY43" s="40"/>
      <c r="AZ43" s="40"/>
      <c r="BA43" s="40"/>
      <c r="BB43" s="40"/>
      <c r="BC43" s="40"/>
    </row>
    <row r="44" spans="1:55" x14ac:dyDescent="0.2">
      <c r="A44" s="51">
        <v>38</v>
      </c>
      <c r="B44" s="102"/>
      <c r="C44" s="102"/>
      <c r="D44" s="102"/>
      <c r="E44" s="102"/>
      <c r="F44" s="102"/>
      <c r="G44" s="34" t="str">
        <f t="shared" si="0"/>
        <v>2025</v>
      </c>
      <c r="H44" s="109"/>
      <c r="I44" s="110"/>
      <c r="J44" s="111">
        <v>0</v>
      </c>
      <c r="K44" s="110"/>
      <c r="L44" s="111">
        <v>0</v>
      </c>
      <c r="M44" s="110">
        <v>500</v>
      </c>
      <c r="N44" s="112">
        <v>1000</v>
      </c>
      <c r="O44" s="113">
        <v>1200</v>
      </c>
      <c r="P44" s="27">
        <f t="shared" si="1"/>
        <v>0</v>
      </c>
      <c r="Q44" s="29">
        <f t="shared" si="2"/>
        <v>0</v>
      </c>
      <c r="R44" s="28">
        <f t="shared" si="3"/>
        <v>0</v>
      </c>
      <c r="S44" s="27">
        <f t="shared" si="4"/>
        <v>0</v>
      </c>
      <c r="T44" s="28">
        <f t="shared" si="5"/>
        <v>0</v>
      </c>
      <c r="U44" s="29">
        <f t="shared" si="6"/>
        <v>0</v>
      </c>
      <c r="V44" s="31">
        <f t="shared" si="19"/>
        <v>0</v>
      </c>
      <c r="W44" s="82">
        <f t="shared" si="7"/>
        <v>0</v>
      </c>
      <c r="X44" s="30">
        <f t="shared" si="8"/>
        <v>0</v>
      </c>
      <c r="Y44" s="31">
        <f t="shared" si="24"/>
        <v>0</v>
      </c>
      <c r="Z44" s="31">
        <f t="shared" si="25"/>
        <v>0</v>
      </c>
      <c r="AA44" s="27">
        <f t="shared" si="26"/>
        <v>0</v>
      </c>
      <c r="AB44" s="21">
        <f t="shared" si="27"/>
        <v>0</v>
      </c>
      <c r="AC44" s="32" t="e" cm="1">
        <f t="array" ref="AC44">_xlfn.IFS(G44="8w",AJ44,G44="9w",AK44,G44="10w",AL44,G44="11w",AM44,G44="12w",AN44,G44="8m",AO44,G44="9m",AP44,G44="10m",AQ44,G44="11m",AR44,G44="12m",AS44)</f>
        <v>#N/A</v>
      </c>
      <c r="AD44" s="40"/>
      <c r="AE44" s="40"/>
      <c r="AF44" s="40"/>
      <c r="AG44" s="40"/>
      <c r="AH44" s="40"/>
      <c r="AI44" s="40"/>
      <c r="AJ44" s="44">
        <f t="shared" si="9"/>
        <v>0</v>
      </c>
      <c r="AK44" s="44">
        <f t="shared" si="10"/>
        <v>0</v>
      </c>
      <c r="AL44" s="44">
        <f t="shared" si="11"/>
        <v>0</v>
      </c>
      <c r="AM44" s="44">
        <f t="shared" si="12"/>
        <v>0</v>
      </c>
      <c r="AN44" s="44">
        <f t="shared" si="13"/>
        <v>0</v>
      </c>
      <c r="AO44" s="44">
        <f t="shared" si="14"/>
        <v>0</v>
      </c>
      <c r="AP44" s="44">
        <f t="shared" si="15"/>
        <v>0</v>
      </c>
      <c r="AQ44" s="44">
        <f t="shared" si="16"/>
        <v>0</v>
      </c>
      <c r="AR44" s="44">
        <f t="shared" si="17"/>
        <v>0</v>
      </c>
      <c r="AS44" s="44">
        <f t="shared" si="18"/>
        <v>0</v>
      </c>
      <c r="AT44" s="40"/>
      <c r="AU44" s="40"/>
      <c r="AV44" s="40"/>
      <c r="AW44" s="40"/>
      <c r="AX44" s="40"/>
      <c r="AY44" s="40"/>
      <c r="AZ44" s="40"/>
      <c r="BA44" s="40"/>
      <c r="BB44" s="40"/>
      <c r="BC44" s="40"/>
    </row>
    <row r="45" spans="1:55" x14ac:dyDescent="0.2">
      <c r="A45" s="51">
        <v>39</v>
      </c>
      <c r="B45" s="102"/>
      <c r="C45" s="102"/>
      <c r="D45" s="102"/>
      <c r="E45" s="102"/>
      <c r="F45" s="102"/>
      <c r="G45" s="34" t="str">
        <f t="shared" si="0"/>
        <v>2025</v>
      </c>
      <c r="H45" s="109"/>
      <c r="I45" s="110"/>
      <c r="J45" s="111">
        <v>0</v>
      </c>
      <c r="K45" s="110"/>
      <c r="L45" s="111">
        <v>0</v>
      </c>
      <c r="M45" s="110">
        <v>500</v>
      </c>
      <c r="N45" s="112">
        <v>1000</v>
      </c>
      <c r="O45" s="113">
        <v>1200</v>
      </c>
      <c r="P45" s="27">
        <f t="shared" si="1"/>
        <v>0</v>
      </c>
      <c r="Q45" s="29">
        <f t="shared" si="2"/>
        <v>0</v>
      </c>
      <c r="R45" s="28">
        <f t="shared" si="3"/>
        <v>0</v>
      </c>
      <c r="S45" s="27">
        <f t="shared" si="4"/>
        <v>0</v>
      </c>
      <c r="T45" s="28">
        <f t="shared" si="5"/>
        <v>0</v>
      </c>
      <c r="U45" s="29">
        <f t="shared" si="6"/>
        <v>0</v>
      </c>
      <c r="V45" s="31">
        <f t="shared" si="19"/>
        <v>0</v>
      </c>
      <c r="W45" s="82">
        <f t="shared" si="7"/>
        <v>0</v>
      </c>
      <c r="X45" s="30">
        <f t="shared" si="8"/>
        <v>0</v>
      </c>
      <c r="Y45" s="31">
        <f t="shared" si="24"/>
        <v>0</v>
      </c>
      <c r="Z45" s="31">
        <f t="shared" si="25"/>
        <v>0</v>
      </c>
      <c r="AA45" s="27">
        <f t="shared" si="26"/>
        <v>0</v>
      </c>
      <c r="AB45" s="21">
        <f t="shared" si="27"/>
        <v>0</v>
      </c>
      <c r="AC45" s="32" t="e" cm="1">
        <f t="array" ref="AC45">_xlfn.IFS(G45="8w",AJ45,G45="9w",AK45,G45="10w",AL45,G45="11w",AM45,G45="12w",AN45,G45="8m",AO45,G45="9m",AP45,G45="10m",AQ45,G45="11m",AR45,G45="12m",AS45)</f>
        <v>#N/A</v>
      </c>
      <c r="AD45" s="40"/>
      <c r="AE45" s="40"/>
      <c r="AF45" s="40"/>
      <c r="AG45" s="40"/>
      <c r="AH45" s="40"/>
      <c r="AI45" s="40"/>
      <c r="AJ45" s="44">
        <f t="shared" si="9"/>
        <v>0</v>
      </c>
      <c r="AK45" s="44">
        <f t="shared" si="10"/>
        <v>0</v>
      </c>
      <c r="AL45" s="44">
        <f t="shared" si="11"/>
        <v>0</v>
      </c>
      <c r="AM45" s="44">
        <f t="shared" si="12"/>
        <v>0</v>
      </c>
      <c r="AN45" s="44">
        <f t="shared" si="13"/>
        <v>0</v>
      </c>
      <c r="AO45" s="44">
        <f t="shared" si="14"/>
        <v>0</v>
      </c>
      <c r="AP45" s="44">
        <f t="shared" si="15"/>
        <v>0</v>
      </c>
      <c r="AQ45" s="44">
        <f t="shared" si="16"/>
        <v>0</v>
      </c>
      <c r="AR45" s="44">
        <f t="shared" si="17"/>
        <v>0</v>
      </c>
      <c r="AS45" s="44">
        <f t="shared" si="18"/>
        <v>0</v>
      </c>
      <c r="AT45" s="40"/>
      <c r="AU45" s="40"/>
      <c r="AV45" s="40"/>
      <c r="AW45" s="40"/>
      <c r="AX45" s="40"/>
      <c r="AY45" s="40"/>
      <c r="AZ45" s="40"/>
      <c r="BA45" s="40"/>
      <c r="BB45" s="40"/>
      <c r="BC45" s="40"/>
    </row>
    <row r="46" spans="1:55" x14ac:dyDescent="0.2">
      <c r="A46" s="51">
        <v>40</v>
      </c>
      <c r="B46" s="102"/>
      <c r="C46" s="102"/>
      <c r="D46" s="102"/>
      <c r="E46" s="102"/>
      <c r="F46" s="102"/>
      <c r="G46" s="34" t="str">
        <f t="shared" si="0"/>
        <v>2025</v>
      </c>
      <c r="H46" s="109"/>
      <c r="I46" s="110"/>
      <c r="J46" s="111">
        <v>0</v>
      </c>
      <c r="K46" s="110"/>
      <c r="L46" s="111">
        <v>0</v>
      </c>
      <c r="M46" s="110">
        <v>500</v>
      </c>
      <c r="N46" s="112">
        <v>1000</v>
      </c>
      <c r="O46" s="113">
        <v>1200</v>
      </c>
      <c r="P46" s="27">
        <f t="shared" si="1"/>
        <v>0</v>
      </c>
      <c r="Q46" s="29">
        <f t="shared" si="2"/>
        <v>0</v>
      </c>
      <c r="R46" s="28">
        <f t="shared" si="3"/>
        <v>0</v>
      </c>
      <c r="S46" s="27">
        <f t="shared" si="4"/>
        <v>0</v>
      </c>
      <c r="T46" s="28">
        <f t="shared" si="5"/>
        <v>0</v>
      </c>
      <c r="U46" s="29">
        <f t="shared" si="6"/>
        <v>0</v>
      </c>
      <c r="V46" s="31">
        <f t="shared" si="19"/>
        <v>0</v>
      </c>
      <c r="W46" s="82">
        <f t="shared" si="7"/>
        <v>0</v>
      </c>
      <c r="X46" s="30">
        <f t="shared" si="8"/>
        <v>0</v>
      </c>
      <c r="Y46" s="31">
        <f t="shared" si="24"/>
        <v>0</v>
      </c>
      <c r="Z46" s="31">
        <f t="shared" si="25"/>
        <v>0</v>
      </c>
      <c r="AA46" s="27">
        <f t="shared" si="26"/>
        <v>0</v>
      </c>
      <c r="AB46" s="21">
        <f t="shared" si="27"/>
        <v>0</v>
      </c>
      <c r="AC46" s="32" t="e" cm="1">
        <f t="array" ref="AC46">_xlfn.IFS(G46="8w",AJ46,G46="9w",AK46,G46="10w",AL46,G46="11w",AM46,G46="12w",AN46,G46="8m",AO46,G46="9m",AP46,G46="10m",AQ46,G46="11m",AR46,G46="12m",AS46)</f>
        <v>#N/A</v>
      </c>
      <c r="AD46" s="40"/>
      <c r="AE46" s="40"/>
      <c r="AF46" s="40"/>
      <c r="AG46" s="40"/>
      <c r="AH46" s="40"/>
      <c r="AI46" s="40"/>
      <c r="AJ46" s="44">
        <f t="shared" si="9"/>
        <v>0</v>
      </c>
      <c r="AK46" s="44">
        <f t="shared" si="10"/>
        <v>0</v>
      </c>
      <c r="AL46" s="44">
        <f t="shared" si="11"/>
        <v>0</v>
      </c>
      <c r="AM46" s="44">
        <f t="shared" si="12"/>
        <v>0</v>
      </c>
      <c r="AN46" s="44">
        <f t="shared" si="13"/>
        <v>0</v>
      </c>
      <c r="AO46" s="44">
        <f t="shared" si="14"/>
        <v>0</v>
      </c>
      <c r="AP46" s="44">
        <f t="shared" si="15"/>
        <v>0</v>
      </c>
      <c r="AQ46" s="44">
        <f t="shared" si="16"/>
        <v>0</v>
      </c>
      <c r="AR46" s="44">
        <f t="shared" si="17"/>
        <v>0</v>
      </c>
      <c r="AS46" s="44">
        <f t="shared" si="18"/>
        <v>0</v>
      </c>
      <c r="AT46" s="40"/>
      <c r="AU46" s="40"/>
      <c r="AV46" s="40"/>
      <c r="AW46" s="40"/>
      <c r="AX46" s="40"/>
      <c r="AY46" s="40"/>
      <c r="AZ46" s="40"/>
      <c r="BA46" s="40"/>
      <c r="BB46" s="40"/>
      <c r="BC46" s="40"/>
    </row>
    <row r="47" spans="1:55" x14ac:dyDescent="0.2">
      <c r="A47" s="51">
        <v>41</v>
      </c>
      <c r="B47" s="102"/>
      <c r="C47" s="102"/>
      <c r="D47" s="102"/>
      <c r="E47" s="102"/>
      <c r="F47" s="102"/>
      <c r="G47" s="34" t="str">
        <f t="shared" si="0"/>
        <v>2025</v>
      </c>
      <c r="H47" s="109"/>
      <c r="I47" s="110"/>
      <c r="J47" s="111">
        <v>0</v>
      </c>
      <c r="K47" s="110"/>
      <c r="L47" s="111">
        <v>0</v>
      </c>
      <c r="M47" s="110">
        <v>500</v>
      </c>
      <c r="N47" s="112">
        <v>1000</v>
      </c>
      <c r="O47" s="113">
        <v>1200</v>
      </c>
      <c r="P47" s="27">
        <f t="shared" si="1"/>
        <v>0</v>
      </c>
      <c r="Q47" s="29">
        <f t="shared" si="2"/>
        <v>0</v>
      </c>
      <c r="R47" s="28">
        <f t="shared" si="3"/>
        <v>0</v>
      </c>
      <c r="S47" s="27">
        <f t="shared" si="4"/>
        <v>0</v>
      </c>
      <c r="T47" s="28">
        <f t="shared" si="5"/>
        <v>0</v>
      </c>
      <c r="U47" s="29">
        <f t="shared" si="6"/>
        <v>0</v>
      </c>
      <c r="V47" s="31">
        <f t="shared" si="19"/>
        <v>0</v>
      </c>
      <c r="W47" s="82">
        <f t="shared" si="7"/>
        <v>0</v>
      </c>
      <c r="X47" s="30">
        <f t="shared" si="8"/>
        <v>0</v>
      </c>
      <c r="Y47" s="31">
        <f t="shared" si="24"/>
        <v>0</v>
      </c>
      <c r="Z47" s="31">
        <f t="shared" si="25"/>
        <v>0</v>
      </c>
      <c r="AA47" s="27">
        <f t="shared" si="26"/>
        <v>0</v>
      </c>
      <c r="AB47" s="21">
        <f t="shared" si="27"/>
        <v>0</v>
      </c>
      <c r="AC47" s="32" t="e" cm="1">
        <f t="array" ref="AC47">_xlfn.IFS(G47="8w",AJ47,G47="9w",AK47,G47="10w",AL47,G47="11w",AM47,G47="12w",AN47,G47="8m",AO47,G47="9m",AP47,G47="10m",AQ47,G47="11m",AR47,G47="12m",AS47)</f>
        <v>#N/A</v>
      </c>
      <c r="AD47" s="40"/>
      <c r="AE47" s="40"/>
      <c r="AF47" s="40"/>
      <c r="AG47" s="40"/>
      <c r="AH47" s="40"/>
      <c r="AI47" s="40"/>
      <c r="AJ47" s="44">
        <f t="shared" si="9"/>
        <v>0</v>
      </c>
      <c r="AK47" s="44">
        <f t="shared" si="10"/>
        <v>0</v>
      </c>
      <c r="AL47" s="44">
        <f t="shared" si="11"/>
        <v>0</v>
      </c>
      <c r="AM47" s="44">
        <f t="shared" si="12"/>
        <v>0</v>
      </c>
      <c r="AN47" s="44">
        <f t="shared" si="13"/>
        <v>0</v>
      </c>
      <c r="AO47" s="44">
        <f t="shared" si="14"/>
        <v>0</v>
      </c>
      <c r="AP47" s="44">
        <f t="shared" si="15"/>
        <v>0</v>
      </c>
      <c r="AQ47" s="44">
        <f t="shared" si="16"/>
        <v>0</v>
      </c>
      <c r="AR47" s="44">
        <f t="shared" si="17"/>
        <v>0</v>
      </c>
      <c r="AS47" s="44">
        <f t="shared" si="18"/>
        <v>0</v>
      </c>
      <c r="AT47" s="40"/>
      <c r="AU47" s="40"/>
      <c r="AV47" s="40"/>
      <c r="AW47" s="40"/>
      <c r="AX47" s="40"/>
      <c r="AY47" s="40"/>
      <c r="AZ47" s="40"/>
      <c r="BA47" s="40"/>
      <c r="BB47" s="40"/>
      <c r="BC47" s="40"/>
    </row>
    <row r="48" spans="1:55" x14ac:dyDescent="0.2">
      <c r="A48" s="51">
        <v>42</v>
      </c>
      <c r="B48" s="102"/>
      <c r="C48" s="102"/>
      <c r="D48" s="102"/>
      <c r="E48" s="102"/>
      <c r="F48" s="102"/>
      <c r="G48" s="34" t="str">
        <f t="shared" si="0"/>
        <v>2025</v>
      </c>
      <c r="H48" s="109"/>
      <c r="I48" s="110"/>
      <c r="J48" s="111">
        <v>0</v>
      </c>
      <c r="K48" s="110"/>
      <c r="L48" s="111">
        <v>0</v>
      </c>
      <c r="M48" s="110">
        <v>500</v>
      </c>
      <c r="N48" s="112">
        <v>1000</v>
      </c>
      <c r="O48" s="113">
        <v>1200</v>
      </c>
      <c r="P48" s="27">
        <f t="shared" si="1"/>
        <v>0</v>
      </c>
      <c r="Q48" s="29">
        <f t="shared" si="2"/>
        <v>0</v>
      </c>
      <c r="R48" s="28">
        <f t="shared" si="3"/>
        <v>0</v>
      </c>
      <c r="S48" s="27">
        <f t="shared" si="4"/>
        <v>0</v>
      </c>
      <c r="T48" s="28">
        <f t="shared" si="5"/>
        <v>0</v>
      </c>
      <c r="U48" s="29">
        <f t="shared" si="6"/>
        <v>0</v>
      </c>
      <c r="V48" s="31">
        <f t="shared" si="19"/>
        <v>0</v>
      </c>
      <c r="W48" s="82">
        <f t="shared" si="7"/>
        <v>0</v>
      </c>
      <c r="X48" s="30">
        <f t="shared" si="8"/>
        <v>0</v>
      </c>
      <c r="Y48" s="31">
        <f t="shared" si="24"/>
        <v>0</v>
      </c>
      <c r="Z48" s="31">
        <f t="shared" si="25"/>
        <v>0</v>
      </c>
      <c r="AA48" s="27">
        <f t="shared" si="26"/>
        <v>0</v>
      </c>
      <c r="AB48" s="21">
        <f t="shared" si="27"/>
        <v>0</v>
      </c>
      <c r="AC48" s="32" t="e" cm="1">
        <f t="array" ref="AC48">_xlfn.IFS(G48="8w",AJ48,G48="9w",AK48,G48="10w",AL48,G48="11w",AM48,G48="12w",AN48,G48="8m",AO48,G48="9m",AP48,G48="10m",AQ48,G48="11m",AR48,G48="12m",AS48)</f>
        <v>#N/A</v>
      </c>
      <c r="AD48" s="40"/>
      <c r="AE48" s="40"/>
      <c r="AF48" s="40"/>
      <c r="AG48" s="40"/>
      <c r="AH48" s="40"/>
      <c r="AI48" s="40"/>
      <c r="AJ48" s="44">
        <f t="shared" si="9"/>
        <v>0</v>
      </c>
      <c r="AK48" s="44">
        <f t="shared" si="10"/>
        <v>0</v>
      </c>
      <c r="AL48" s="44">
        <f t="shared" si="11"/>
        <v>0</v>
      </c>
      <c r="AM48" s="44">
        <f t="shared" si="12"/>
        <v>0</v>
      </c>
      <c r="AN48" s="44">
        <f t="shared" si="13"/>
        <v>0</v>
      </c>
      <c r="AO48" s="44">
        <f t="shared" si="14"/>
        <v>0</v>
      </c>
      <c r="AP48" s="44">
        <f t="shared" si="15"/>
        <v>0</v>
      </c>
      <c r="AQ48" s="44">
        <f t="shared" si="16"/>
        <v>0</v>
      </c>
      <c r="AR48" s="44">
        <f t="shared" si="17"/>
        <v>0</v>
      </c>
      <c r="AS48" s="44">
        <f t="shared" si="18"/>
        <v>0</v>
      </c>
      <c r="AT48" s="40"/>
      <c r="AU48" s="40"/>
      <c r="AV48" s="40"/>
      <c r="AW48" s="40"/>
      <c r="AX48" s="40"/>
      <c r="AY48" s="40"/>
      <c r="AZ48" s="40"/>
      <c r="BA48" s="40"/>
      <c r="BB48" s="40"/>
      <c r="BC48" s="40"/>
    </row>
    <row r="49" spans="1:55" x14ac:dyDescent="0.2">
      <c r="A49" s="51">
        <v>43</v>
      </c>
      <c r="B49" s="102"/>
      <c r="C49" s="102"/>
      <c r="D49" s="102"/>
      <c r="E49" s="102"/>
      <c r="F49" s="102"/>
      <c r="G49" s="34" t="str">
        <f t="shared" si="0"/>
        <v>2025</v>
      </c>
      <c r="H49" s="109"/>
      <c r="I49" s="110"/>
      <c r="J49" s="111">
        <v>0</v>
      </c>
      <c r="K49" s="110"/>
      <c r="L49" s="111">
        <v>0</v>
      </c>
      <c r="M49" s="110">
        <v>500</v>
      </c>
      <c r="N49" s="112">
        <v>1000</v>
      </c>
      <c r="O49" s="113">
        <v>1200</v>
      </c>
      <c r="P49" s="27">
        <f t="shared" si="1"/>
        <v>0</v>
      </c>
      <c r="Q49" s="29">
        <f t="shared" si="2"/>
        <v>0</v>
      </c>
      <c r="R49" s="28">
        <f t="shared" si="3"/>
        <v>0</v>
      </c>
      <c r="S49" s="27">
        <f t="shared" si="4"/>
        <v>0</v>
      </c>
      <c r="T49" s="28">
        <f t="shared" si="5"/>
        <v>0</v>
      </c>
      <c r="U49" s="29">
        <f t="shared" si="6"/>
        <v>0</v>
      </c>
      <c r="V49" s="31">
        <f t="shared" si="19"/>
        <v>0</v>
      </c>
      <c r="W49" s="82">
        <f t="shared" si="7"/>
        <v>0</v>
      </c>
      <c r="X49" s="30">
        <f t="shared" si="8"/>
        <v>0</v>
      </c>
      <c r="Y49" s="31">
        <f t="shared" si="24"/>
        <v>0</v>
      </c>
      <c r="Z49" s="31">
        <f t="shared" si="25"/>
        <v>0</v>
      </c>
      <c r="AA49" s="27">
        <f t="shared" si="26"/>
        <v>0</v>
      </c>
      <c r="AB49" s="21">
        <f t="shared" si="27"/>
        <v>0</v>
      </c>
      <c r="AC49" s="32" t="e" cm="1">
        <f t="array" ref="AC49">_xlfn.IFS(G49="8w",AJ49,G49="9w",AK49,G49="10w",AL49,G49="11w",AM49,G49="12w",AN49,G49="8m",AO49,G49="9m",AP49,G49="10m",AQ49,G49="11m",AR49,G49="12m",AS49)</f>
        <v>#N/A</v>
      </c>
      <c r="AD49" s="40"/>
      <c r="AE49" s="40"/>
      <c r="AF49" s="40"/>
      <c r="AG49" s="40"/>
      <c r="AH49" s="40"/>
      <c r="AI49" s="40"/>
      <c r="AJ49" s="44">
        <f t="shared" si="9"/>
        <v>0</v>
      </c>
      <c r="AK49" s="44">
        <f t="shared" si="10"/>
        <v>0</v>
      </c>
      <c r="AL49" s="44">
        <f t="shared" si="11"/>
        <v>0</v>
      </c>
      <c r="AM49" s="44">
        <f t="shared" si="12"/>
        <v>0</v>
      </c>
      <c r="AN49" s="44">
        <f t="shared" si="13"/>
        <v>0</v>
      </c>
      <c r="AO49" s="44">
        <f t="shared" si="14"/>
        <v>0</v>
      </c>
      <c r="AP49" s="44">
        <f t="shared" si="15"/>
        <v>0</v>
      </c>
      <c r="AQ49" s="44">
        <f t="shared" si="16"/>
        <v>0</v>
      </c>
      <c r="AR49" s="44">
        <f t="shared" si="17"/>
        <v>0</v>
      </c>
      <c r="AS49" s="44">
        <f t="shared" si="18"/>
        <v>0</v>
      </c>
      <c r="AT49" s="40"/>
      <c r="AU49" s="40"/>
      <c r="AV49" s="40"/>
      <c r="AW49" s="40"/>
      <c r="AX49" s="40"/>
      <c r="AY49" s="40"/>
      <c r="AZ49" s="40"/>
      <c r="BA49" s="40"/>
      <c r="BB49" s="40"/>
      <c r="BC49" s="40"/>
    </row>
    <row r="50" spans="1:55" x14ac:dyDescent="0.2">
      <c r="A50" s="51">
        <v>44</v>
      </c>
      <c r="B50" s="102"/>
      <c r="C50" s="102"/>
      <c r="D50" s="102"/>
      <c r="E50" s="102"/>
      <c r="F50" s="102"/>
      <c r="G50" s="34" t="str">
        <f t="shared" si="0"/>
        <v>2025</v>
      </c>
      <c r="H50" s="109"/>
      <c r="I50" s="110"/>
      <c r="J50" s="111">
        <v>0</v>
      </c>
      <c r="K50" s="110"/>
      <c r="L50" s="111">
        <v>0</v>
      </c>
      <c r="M50" s="110">
        <v>500</v>
      </c>
      <c r="N50" s="112">
        <v>1000</v>
      </c>
      <c r="O50" s="113">
        <v>1200</v>
      </c>
      <c r="P50" s="27">
        <f t="shared" si="1"/>
        <v>0</v>
      </c>
      <c r="Q50" s="29">
        <f t="shared" si="2"/>
        <v>0</v>
      </c>
      <c r="R50" s="28">
        <f t="shared" si="3"/>
        <v>0</v>
      </c>
      <c r="S50" s="27">
        <f t="shared" si="4"/>
        <v>0</v>
      </c>
      <c r="T50" s="28">
        <f t="shared" si="5"/>
        <v>0</v>
      </c>
      <c r="U50" s="29">
        <f t="shared" si="6"/>
        <v>0</v>
      </c>
      <c r="V50" s="31">
        <f t="shared" si="19"/>
        <v>0</v>
      </c>
      <c r="W50" s="82">
        <f t="shared" si="7"/>
        <v>0</v>
      </c>
      <c r="X50" s="30">
        <f t="shared" si="8"/>
        <v>0</v>
      </c>
      <c r="Y50" s="31">
        <f t="shared" si="24"/>
        <v>0</v>
      </c>
      <c r="Z50" s="31">
        <f t="shared" si="25"/>
        <v>0</v>
      </c>
      <c r="AA50" s="27">
        <f t="shared" si="26"/>
        <v>0</v>
      </c>
      <c r="AB50" s="21">
        <f t="shared" si="27"/>
        <v>0</v>
      </c>
      <c r="AC50" s="32" t="e" cm="1">
        <f t="array" ref="AC50">_xlfn.IFS(G50="8w",AJ50,G50="9w",AK50,G50="10w",AL50,G50="11w",AM50,G50="12w",AN50,G50="8m",AO50,G50="9m",AP50,G50="10m",AQ50,G50="11m",AR50,G50="12m",AS50)</f>
        <v>#N/A</v>
      </c>
      <c r="AD50" s="40"/>
      <c r="AE50" s="40"/>
      <c r="AF50" s="40"/>
      <c r="AG50" s="40"/>
      <c r="AH50" s="40"/>
      <c r="AI50" s="40"/>
      <c r="AJ50" s="44">
        <f t="shared" si="9"/>
        <v>0</v>
      </c>
      <c r="AK50" s="44">
        <f t="shared" si="10"/>
        <v>0</v>
      </c>
      <c r="AL50" s="44">
        <f t="shared" si="11"/>
        <v>0</v>
      </c>
      <c r="AM50" s="44">
        <f t="shared" si="12"/>
        <v>0</v>
      </c>
      <c r="AN50" s="44">
        <f t="shared" si="13"/>
        <v>0</v>
      </c>
      <c r="AO50" s="44">
        <f t="shared" si="14"/>
        <v>0</v>
      </c>
      <c r="AP50" s="44">
        <f t="shared" si="15"/>
        <v>0</v>
      </c>
      <c r="AQ50" s="44">
        <f t="shared" si="16"/>
        <v>0</v>
      </c>
      <c r="AR50" s="44">
        <f t="shared" si="17"/>
        <v>0</v>
      </c>
      <c r="AS50" s="44">
        <f t="shared" si="18"/>
        <v>0</v>
      </c>
      <c r="AT50" s="40"/>
      <c r="AU50" s="40"/>
      <c r="AV50" s="40"/>
      <c r="AW50" s="40"/>
      <c r="AX50" s="40"/>
      <c r="AY50" s="40"/>
      <c r="AZ50" s="40"/>
      <c r="BA50" s="40"/>
      <c r="BB50" s="40"/>
      <c r="BC50" s="40"/>
    </row>
    <row r="51" spans="1:55" x14ac:dyDescent="0.2">
      <c r="A51" s="51">
        <v>45</v>
      </c>
      <c r="B51" s="102"/>
      <c r="C51" s="102"/>
      <c r="D51" s="102"/>
      <c r="E51" s="102"/>
      <c r="F51" s="102"/>
      <c r="G51" s="34" t="str">
        <f t="shared" si="0"/>
        <v>2025</v>
      </c>
      <c r="H51" s="109"/>
      <c r="I51" s="110"/>
      <c r="J51" s="111">
        <v>0</v>
      </c>
      <c r="K51" s="110"/>
      <c r="L51" s="111">
        <v>0</v>
      </c>
      <c r="M51" s="110">
        <v>500</v>
      </c>
      <c r="N51" s="112">
        <v>1000</v>
      </c>
      <c r="O51" s="113">
        <v>1200</v>
      </c>
      <c r="P51" s="27">
        <f t="shared" si="1"/>
        <v>0</v>
      </c>
      <c r="Q51" s="29">
        <f t="shared" si="2"/>
        <v>0</v>
      </c>
      <c r="R51" s="28">
        <f t="shared" si="3"/>
        <v>0</v>
      </c>
      <c r="S51" s="27">
        <f t="shared" si="4"/>
        <v>0</v>
      </c>
      <c r="T51" s="28">
        <f t="shared" si="5"/>
        <v>0</v>
      </c>
      <c r="U51" s="29">
        <f t="shared" si="6"/>
        <v>0</v>
      </c>
      <c r="V51" s="31">
        <f t="shared" si="19"/>
        <v>0</v>
      </c>
      <c r="W51" s="82">
        <f t="shared" si="7"/>
        <v>0</v>
      </c>
      <c r="X51" s="30">
        <f t="shared" si="8"/>
        <v>0</v>
      </c>
      <c r="Y51" s="31">
        <f t="shared" si="24"/>
        <v>0</v>
      </c>
      <c r="Z51" s="31">
        <f t="shared" si="25"/>
        <v>0</v>
      </c>
      <c r="AA51" s="27">
        <f t="shared" si="26"/>
        <v>0</v>
      </c>
      <c r="AB51" s="21">
        <f t="shared" si="27"/>
        <v>0</v>
      </c>
      <c r="AC51" s="32" t="e" cm="1">
        <f t="array" ref="AC51">_xlfn.IFS(G51="8w",AJ51,G51="9w",AK51,G51="10w",AL51,G51="11w",AM51,G51="12w",AN51,G51="8m",AO51,G51="9m",AP51,G51="10m",AQ51,G51="11m",AR51,G51="12m",AS51)</f>
        <v>#N/A</v>
      </c>
      <c r="AD51" s="40"/>
      <c r="AE51" s="40"/>
      <c r="AF51" s="40"/>
      <c r="AG51" s="40"/>
      <c r="AH51" s="40"/>
      <c r="AI51" s="40"/>
      <c r="AJ51" s="44">
        <f t="shared" si="9"/>
        <v>0</v>
      </c>
      <c r="AK51" s="44">
        <f t="shared" si="10"/>
        <v>0</v>
      </c>
      <c r="AL51" s="44">
        <f t="shared" si="11"/>
        <v>0</v>
      </c>
      <c r="AM51" s="44">
        <f t="shared" si="12"/>
        <v>0</v>
      </c>
      <c r="AN51" s="44">
        <f t="shared" si="13"/>
        <v>0</v>
      </c>
      <c r="AO51" s="44">
        <f t="shared" si="14"/>
        <v>0</v>
      </c>
      <c r="AP51" s="44">
        <f t="shared" si="15"/>
        <v>0</v>
      </c>
      <c r="AQ51" s="44">
        <f t="shared" si="16"/>
        <v>0</v>
      </c>
      <c r="AR51" s="44">
        <f t="shared" si="17"/>
        <v>0</v>
      </c>
      <c r="AS51" s="44">
        <f t="shared" si="18"/>
        <v>0</v>
      </c>
      <c r="AT51" s="40"/>
      <c r="AU51" s="40"/>
      <c r="AV51" s="40"/>
      <c r="AW51" s="40"/>
      <c r="AX51" s="40"/>
      <c r="AY51" s="40"/>
      <c r="AZ51" s="40"/>
      <c r="BA51" s="40"/>
      <c r="BB51" s="40"/>
      <c r="BC51" s="40"/>
    </row>
    <row r="52" spans="1:55" x14ac:dyDescent="0.2">
      <c r="A52" s="51">
        <v>46</v>
      </c>
      <c r="B52" s="102"/>
      <c r="C52" s="102"/>
      <c r="D52" s="102"/>
      <c r="E52" s="102"/>
      <c r="F52" s="102"/>
      <c r="G52" s="34" t="str">
        <f t="shared" si="0"/>
        <v>2025</v>
      </c>
      <c r="H52" s="109"/>
      <c r="I52" s="110"/>
      <c r="J52" s="111">
        <v>0</v>
      </c>
      <c r="K52" s="110"/>
      <c r="L52" s="111">
        <v>0</v>
      </c>
      <c r="M52" s="110">
        <v>500</v>
      </c>
      <c r="N52" s="112">
        <v>1000</v>
      </c>
      <c r="O52" s="113">
        <v>1200</v>
      </c>
      <c r="P52" s="27">
        <f t="shared" si="1"/>
        <v>0</v>
      </c>
      <c r="Q52" s="29">
        <f t="shared" si="2"/>
        <v>0</v>
      </c>
      <c r="R52" s="28">
        <f t="shared" si="3"/>
        <v>0</v>
      </c>
      <c r="S52" s="27">
        <f t="shared" si="4"/>
        <v>0</v>
      </c>
      <c r="T52" s="28">
        <f t="shared" si="5"/>
        <v>0</v>
      </c>
      <c r="U52" s="29">
        <f t="shared" si="6"/>
        <v>0</v>
      </c>
      <c r="V52" s="31">
        <f t="shared" si="19"/>
        <v>0</v>
      </c>
      <c r="W52" s="82">
        <f t="shared" si="7"/>
        <v>0</v>
      </c>
      <c r="X52" s="30">
        <f t="shared" si="8"/>
        <v>0</v>
      </c>
      <c r="Y52" s="31">
        <f t="shared" si="24"/>
        <v>0</v>
      </c>
      <c r="Z52" s="31">
        <f t="shared" si="25"/>
        <v>0</v>
      </c>
      <c r="AA52" s="27">
        <f t="shared" si="26"/>
        <v>0</v>
      </c>
      <c r="AB52" s="21">
        <f t="shared" si="27"/>
        <v>0</v>
      </c>
      <c r="AC52" s="32" t="e" cm="1">
        <f t="array" ref="AC52">_xlfn.IFS(G52="8w",AJ52,G52="9w",AK52,G52="10w",AL52,G52="11w",AM52,G52="12w",AN52,G52="8m",AO52,G52="9m",AP52,G52="10m",AQ52,G52="11m",AR52,G52="12m",AS52)</f>
        <v>#N/A</v>
      </c>
      <c r="AD52" s="40"/>
      <c r="AE52" s="40"/>
      <c r="AF52" s="40"/>
      <c r="AG52" s="40"/>
      <c r="AH52" s="40"/>
      <c r="AI52" s="40"/>
      <c r="AJ52" s="44">
        <f t="shared" si="9"/>
        <v>0</v>
      </c>
      <c r="AK52" s="44">
        <f t="shared" si="10"/>
        <v>0</v>
      </c>
      <c r="AL52" s="44">
        <f t="shared" si="11"/>
        <v>0</v>
      </c>
      <c r="AM52" s="44">
        <f t="shared" si="12"/>
        <v>0</v>
      </c>
      <c r="AN52" s="44">
        <f t="shared" si="13"/>
        <v>0</v>
      </c>
      <c r="AO52" s="44">
        <f t="shared" si="14"/>
        <v>0</v>
      </c>
      <c r="AP52" s="44">
        <f t="shared" si="15"/>
        <v>0</v>
      </c>
      <c r="AQ52" s="44">
        <f t="shared" si="16"/>
        <v>0</v>
      </c>
      <c r="AR52" s="44">
        <f t="shared" si="17"/>
        <v>0</v>
      </c>
      <c r="AS52" s="44">
        <f t="shared" si="18"/>
        <v>0</v>
      </c>
      <c r="AT52" s="40"/>
      <c r="AU52" s="40"/>
      <c r="AV52" s="40"/>
      <c r="AW52" s="40"/>
      <c r="AX52" s="40"/>
      <c r="AY52" s="40"/>
      <c r="AZ52" s="40"/>
      <c r="BA52" s="40"/>
      <c r="BB52" s="40"/>
      <c r="BC52" s="40"/>
    </row>
    <row r="53" spans="1:55" x14ac:dyDescent="0.2">
      <c r="A53" s="51">
        <v>47</v>
      </c>
      <c r="B53" s="102"/>
      <c r="C53" s="102"/>
      <c r="D53" s="102"/>
      <c r="E53" s="102"/>
      <c r="F53" s="102"/>
      <c r="G53" s="34" t="str">
        <f t="shared" si="0"/>
        <v>2025</v>
      </c>
      <c r="H53" s="109"/>
      <c r="I53" s="110"/>
      <c r="J53" s="111">
        <v>0</v>
      </c>
      <c r="K53" s="110"/>
      <c r="L53" s="111">
        <v>0</v>
      </c>
      <c r="M53" s="110">
        <v>500</v>
      </c>
      <c r="N53" s="112">
        <v>1000</v>
      </c>
      <c r="O53" s="113">
        <v>1200</v>
      </c>
      <c r="P53" s="27">
        <f t="shared" si="1"/>
        <v>0</v>
      </c>
      <c r="Q53" s="29">
        <f t="shared" si="2"/>
        <v>0</v>
      </c>
      <c r="R53" s="28">
        <f t="shared" si="3"/>
        <v>0</v>
      </c>
      <c r="S53" s="27">
        <f t="shared" si="4"/>
        <v>0</v>
      </c>
      <c r="T53" s="28">
        <f t="shared" si="5"/>
        <v>0</v>
      </c>
      <c r="U53" s="29">
        <f t="shared" si="6"/>
        <v>0</v>
      </c>
      <c r="V53" s="31">
        <f t="shared" si="19"/>
        <v>0</v>
      </c>
      <c r="W53" s="82">
        <f t="shared" si="7"/>
        <v>0</v>
      </c>
      <c r="X53" s="30">
        <f t="shared" si="8"/>
        <v>0</v>
      </c>
      <c r="Y53" s="31">
        <f t="shared" si="24"/>
        <v>0</v>
      </c>
      <c r="Z53" s="31">
        <f t="shared" si="25"/>
        <v>0</v>
      </c>
      <c r="AA53" s="27">
        <f t="shared" si="26"/>
        <v>0</v>
      </c>
      <c r="AB53" s="21">
        <f t="shared" si="27"/>
        <v>0</v>
      </c>
      <c r="AC53" s="32" t="e" cm="1">
        <f t="array" ref="AC53">_xlfn.IFS(G53="8w",AJ53,G53="9w",AK53,G53="10w",AL53,G53="11w",AM53,G53="12w",AN53,G53="8m",AO53,G53="9m",AP53,G53="10m",AQ53,G53="11m",AR53,G53="12m",AS53)</f>
        <v>#N/A</v>
      </c>
      <c r="AD53" s="40"/>
      <c r="AE53" s="40"/>
      <c r="AF53" s="40"/>
      <c r="AG53" s="40"/>
      <c r="AH53" s="40"/>
      <c r="AI53" s="40"/>
      <c r="AJ53" s="44">
        <f t="shared" si="9"/>
        <v>0</v>
      </c>
      <c r="AK53" s="44">
        <f t="shared" si="10"/>
        <v>0</v>
      </c>
      <c r="AL53" s="44">
        <f t="shared" si="11"/>
        <v>0</v>
      </c>
      <c r="AM53" s="44">
        <f t="shared" si="12"/>
        <v>0</v>
      </c>
      <c r="AN53" s="44">
        <f t="shared" si="13"/>
        <v>0</v>
      </c>
      <c r="AO53" s="44">
        <f t="shared" si="14"/>
        <v>0</v>
      </c>
      <c r="AP53" s="44">
        <f t="shared" si="15"/>
        <v>0</v>
      </c>
      <c r="AQ53" s="44">
        <f t="shared" si="16"/>
        <v>0</v>
      </c>
      <c r="AR53" s="44">
        <f t="shared" si="17"/>
        <v>0</v>
      </c>
      <c r="AS53" s="44">
        <f t="shared" si="18"/>
        <v>0</v>
      </c>
      <c r="AT53" s="40"/>
      <c r="AU53" s="40"/>
      <c r="AV53" s="40"/>
      <c r="AW53" s="40"/>
      <c r="AX53" s="40"/>
      <c r="AY53" s="40"/>
      <c r="AZ53" s="40"/>
      <c r="BA53" s="40"/>
      <c r="BB53" s="40"/>
      <c r="BC53" s="40"/>
    </row>
    <row r="54" spans="1:55" x14ac:dyDescent="0.2">
      <c r="A54" s="51">
        <v>48</v>
      </c>
      <c r="B54" s="102"/>
      <c r="C54" s="102"/>
      <c r="D54" s="102"/>
      <c r="E54" s="102"/>
      <c r="F54" s="102"/>
      <c r="G54" s="34" t="str">
        <f t="shared" si="0"/>
        <v>2025</v>
      </c>
      <c r="H54" s="109"/>
      <c r="I54" s="110"/>
      <c r="J54" s="111">
        <v>0</v>
      </c>
      <c r="K54" s="110"/>
      <c r="L54" s="111">
        <v>0</v>
      </c>
      <c r="M54" s="110">
        <v>500</v>
      </c>
      <c r="N54" s="112">
        <v>1000</v>
      </c>
      <c r="O54" s="113">
        <v>1200</v>
      </c>
      <c r="P54" s="27">
        <f t="shared" si="1"/>
        <v>0</v>
      </c>
      <c r="Q54" s="29">
        <f t="shared" si="2"/>
        <v>0</v>
      </c>
      <c r="R54" s="28">
        <f t="shared" si="3"/>
        <v>0</v>
      </c>
      <c r="S54" s="27">
        <f t="shared" si="4"/>
        <v>0</v>
      </c>
      <c r="T54" s="28">
        <f t="shared" si="5"/>
        <v>0</v>
      </c>
      <c r="U54" s="29">
        <f t="shared" si="6"/>
        <v>0</v>
      </c>
      <c r="V54" s="31">
        <f t="shared" si="19"/>
        <v>0</v>
      </c>
      <c r="W54" s="82">
        <f t="shared" si="7"/>
        <v>0</v>
      </c>
      <c r="X54" s="30">
        <f t="shared" si="8"/>
        <v>0</v>
      </c>
      <c r="Y54" s="31">
        <f t="shared" si="24"/>
        <v>0</v>
      </c>
      <c r="Z54" s="31">
        <f t="shared" si="25"/>
        <v>0</v>
      </c>
      <c r="AA54" s="27">
        <f t="shared" si="26"/>
        <v>0</v>
      </c>
      <c r="AB54" s="21">
        <f t="shared" si="27"/>
        <v>0</v>
      </c>
      <c r="AC54" s="32" t="e" cm="1">
        <f t="array" ref="AC54">_xlfn.IFS(G54="8w",AJ54,G54="9w",AK54,G54="10w",AL54,G54="11w",AM54,G54="12w",AN54,G54="8m",AO54,G54="9m",AP54,G54="10m",AQ54,G54="11m",AR54,G54="12m",AS54)</f>
        <v>#N/A</v>
      </c>
      <c r="AD54" s="40"/>
      <c r="AE54" s="40"/>
      <c r="AF54" s="40"/>
      <c r="AG54" s="40"/>
      <c r="AH54" s="40"/>
      <c r="AI54" s="40"/>
      <c r="AJ54" s="44">
        <f t="shared" si="9"/>
        <v>0</v>
      </c>
      <c r="AK54" s="44">
        <f t="shared" si="10"/>
        <v>0</v>
      </c>
      <c r="AL54" s="44">
        <f t="shared" si="11"/>
        <v>0</v>
      </c>
      <c r="AM54" s="44">
        <f t="shared" si="12"/>
        <v>0</v>
      </c>
      <c r="AN54" s="44">
        <f t="shared" si="13"/>
        <v>0</v>
      </c>
      <c r="AO54" s="44">
        <f t="shared" si="14"/>
        <v>0</v>
      </c>
      <c r="AP54" s="44">
        <f t="shared" si="15"/>
        <v>0</v>
      </c>
      <c r="AQ54" s="44">
        <f t="shared" si="16"/>
        <v>0</v>
      </c>
      <c r="AR54" s="44">
        <f t="shared" si="17"/>
        <v>0</v>
      </c>
      <c r="AS54" s="44">
        <f t="shared" si="18"/>
        <v>0</v>
      </c>
      <c r="AT54" s="40"/>
      <c r="AU54" s="40"/>
      <c r="AV54" s="40"/>
      <c r="AW54" s="40"/>
      <c r="AX54" s="40"/>
      <c r="AY54" s="40"/>
      <c r="AZ54" s="40"/>
      <c r="BA54" s="40"/>
      <c r="BB54" s="40"/>
      <c r="BC54" s="40"/>
    </row>
    <row r="55" spans="1:55" x14ac:dyDescent="0.2">
      <c r="A55" s="51">
        <v>49</v>
      </c>
      <c r="B55" s="102"/>
      <c r="C55" s="102"/>
      <c r="D55" s="102"/>
      <c r="E55" s="102"/>
      <c r="F55" s="102"/>
      <c r="G55" s="34" t="str">
        <f t="shared" si="0"/>
        <v>2025</v>
      </c>
      <c r="H55" s="109"/>
      <c r="I55" s="110"/>
      <c r="J55" s="111">
        <v>0</v>
      </c>
      <c r="K55" s="110"/>
      <c r="L55" s="111">
        <v>0</v>
      </c>
      <c r="M55" s="110">
        <v>500</v>
      </c>
      <c r="N55" s="112">
        <v>1000</v>
      </c>
      <c r="O55" s="113">
        <v>1200</v>
      </c>
      <c r="P55" s="27">
        <f t="shared" si="1"/>
        <v>0</v>
      </c>
      <c r="Q55" s="29">
        <f t="shared" si="2"/>
        <v>0</v>
      </c>
      <c r="R55" s="28">
        <f t="shared" si="3"/>
        <v>0</v>
      </c>
      <c r="S55" s="27">
        <f t="shared" si="4"/>
        <v>0</v>
      </c>
      <c r="T55" s="28">
        <f t="shared" si="5"/>
        <v>0</v>
      </c>
      <c r="U55" s="29">
        <f t="shared" si="6"/>
        <v>0</v>
      </c>
      <c r="V55" s="31">
        <f t="shared" si="19"/>
        <v>0</v>
      </c>
      <c r="W55" s="82">
        <f t="shared" si="7"/>
        <v>0</v>
      </c>
      <c r="X55" s="30">
        <f t="shared" si="8"/>
        <v>0</v>
      </c>
      <c r="Y55" s="31">
        <f t="shared" si="24"/>
        <v>0</v>
      </c>
      <c r="Z55" s="31">
        <f t="shared" si="25"/>
        <v>0</v>
      </c>
      <c r="AA55" s="27">
        <f t="shared" si="26"/>
        <v>0</v>
      </c>
      <c r="AB55" s="21">
        <f t="shared" si="27"/>
        <v>0</v>
      </c>
      <c r="AC55" s="32" t="e" cm="1">
        <f t="array" ref="AC55">_xlfn.IFS(G55="8w",AJ55,G55="9w",AK55,G55="10w",AL55,G55="11w",AM55,G55="12w",AN55,G55="8m",AO55,G55="9m",AP55,G55="10m",AQ55,G55="11m",AR55,G55="12m",AS55)</f>
        <v>#N/A</v>
      </c>
      <c r="AD55" s="40"/>
      <c r="AE55" s="40"/>
      <c r="AF55" s="40"/>
      <c r="AG55" s="40"/>
      <c r="AH55" s="40"/>
      <c r="AI55" s="40"/>
      <c r="AJ55" s="44">
        <f t="shared" si="9"/>
        <v>0</v>
      </c>
      <c r="AK55" s="44">
        <f t="shared" si="10"/>
        <v>0</v>
      </c>
      <c r="AL55" s="44">
        <f t="shared" si="11"/>
        <v>0</v>
      </c>
      <c r="AM55" s="44">
        <f t="shared" si="12"/>
        <v>0</v>
      </c>
      <c r="AN55" s="44">
        <f t="shared" si="13"/>
        <v>0</v>
      </c>
      <c r="AO55" s="44">
        <f t="shared" si="14"/>
        <v>0</v>
      </c>
      <c r="AP55" s="44">
        <f t="shared" si="15"/>
        <v>0</v>
      </c>
      <c r="AQ55" s="44">
        <f t="shared" si="16"/>
        <v>0</v>
      </c>
      <c r="AR55" s="44">
        <f t="shared" si="17"/>
        <v>0</v>
      </c>
      <c r="AS55" s="44">
        <f t="shared" si="18"/>
        <v>0</v>
      </c>
      <c r="AT55" s="40"/>
      <c r="AU55" s="40"/>
      <c r="AV55" s="40"/>
      <c r="AW55" s="40"/>
      <c r="AX55" s="40"/>
      <c r="AY55" s="40"/>
      <c r="AZ55" s="40"/>
      <c r="BA55" s="40"/>
      <c r="BB55" s="40"/>
      <c r="BC55" s="40"/>
    </row>
    <row r="56" spans="1:55" x14ac:dyDescent="0.2">
      <c r="A56" s="51">
        <v>50</v>
      </c>
      <c r="B56" s="102"/>
      <c r="C56" s="102"/>
      <c r="D56" s="102"/>
      <c r="E56" s="102"/>
      <c r="F56" s="102"/>
      <c r="G56" s="34" t="str">
        <f t="shared" si="0"/>
        <v>2025</v>
      </c>
      <c r="H56" s="109"/>
      <c r="I56" s="110"/>
      <c r="J56" s="111">
        <v>0</v>
      </c>
      <c r="K56" s="110"/>
      <c r="L56" s="111">
        <v>0</v>
      </c>
      <c r="M56" s="110">
        <v>500</v>
      </c>
      <c r="N56" s="112">
        <v>1000</v>
      </c>
      <c r="O56" s="113">
        <v>1200</v>
      </c>
      <c r="P56" s="27">
        <f t="shared" si="1"/>
        <v>0</v>
      </c>
      <c r="Q56" s="29">
        <f t="shared" si="2"/>
        <v>0</v>
      </c>
      <c r="R56" s="28">
        <f t="shared" si="3"/>
        <v>0</v>
      </c>
      <c r="S56" s="27">
        <f t="shared" si="4"/>
        <v>0</v>
      </c>
      <c r="T56" s="28">
        <f t="shared" si="5"/>
        <v>0</v>
      </c>
      <c r="U56" s="29">
        <f t="shared" si="6"/>
        <v>0</v>
      </c>
      <c r="V56" s="31">
        <f t="shared" si="19"/>
        <v>0</v>
      </c>
      <c r="W56" s="82">
        <f t="shared" si="7"/>
        <v>0</v>
      </c>
      <c r="X56" s="30">
        <f t="shared" si="8"/>
        <v>0</v>
      </c>
      <c r="Y56" s="31">
        <f t="shared" si="24"/>
        <v>0</v>
      </c>
      <c r="Z56" s="31">
        <f t="shared" si="25"/>
        <v>0</v>
      </c>
      <c r="AA56" s="27">
        <f t="shared" si="26"/>
        <v>0</v>
      </c>
      <c r="AB56" s="21">
        <f t="shared" si="27"/>
        <v>0</v>
      </c>
      <c r="AC56" s="32" t="e" cm="1">
        <f t="array" ref="AC56">_xlfn.IFS(G56="8w",AJ56,G56="9w",AK56,G56="10w",AL56,G56="11w",AM56,G56="12w",AN56,G56="8m",AO56,G56="9m",AP56,G56="10m",AQ56,G56="11m",AR56,G56="12m",AS56)</f>
        <v>#N/A</v>
      </c>
      <c r="AD56" s="40"/>
      <c r="AE56" s="40"/>
      <c r="AF56" s="40"/>
      <c r="AG56" s="40"/>
      <c r="AH56" s="40"/>
      <c r="AI56" s="40"/>
      <c r="AJ56" s="44">
        <f t="shared" si="9"/>
        <v>0</v>
      </c>
      <c r="AK56" s="44">
        <f t="shared" si="10"/>
        <v>0</v>
      </c>
      <c r="AL56" s="44">
        <f t="shared" si="11"/>
        <v>0</v>
      </c>
      <c r="AM56" s="44">
        <f t="shared" si="12"/>
        <v>0</v>
      </c>
      <c r="AN56" s="44">
        <f t="shared" si="13"/>
        <v>0</v>
      </c>
      <c r="AO56" s="44">
        <f t="shared" si="14"/>
        <v>0</v>
      </c>
      <c r="AP56" s="44">
        <f t="shared" si="15"/>
        <v>0</v>
      </c>
      <c r="AQ56" s="44">
        <f t="shared" si="16"/>
        <v>0</v>
      </c>
      <c r="AR56" s="44">
        <f t="shared" si="17"/>
        <v>0</v>
      </c>
      <c r="AS56" s="44">
        <f t="shared" si="18"/>
        <v>0</v>
      </c>
      <c r="AT56" s="40"/>
      <c r="AU56" s="40"/>
      <c r="AV56" s="40"/>
      <c r="AW56" s="40"/>
      <c r="AX56" s="40"/>
      <c r="AY56" s="40"/>
      <c r="AZ56" s="40"/>
      <c r="BA56" s="40"/>
      <c r="BB56" s="40"/>
      <c r="BC56" s="40"/>
    </row>
    <row r="57" spans="1:55" x14ac:dyDescent="0.2">
      <c r="A57" s="51">
        <v>51</v>
      </c>
      <c r="B57" s="102"/>
      <c r="C57" s="102"/>
      <c r="D57" s="102"/>
      <c r="E57" s="102"/>
      <c r="F57" s="102"/>
      <c r="G57" s="34" t="str">
        <f t="shared" si="0"/>
        <v>2025</v>
      </c>
      <c r="H57" s="109"/>
      <c r="I57" s="110"/>
      <c r="J57" s="111">
        <v>0</v>
      </c>
      <c r="K57" s="110"/>
      <c r="L57" s="111">
        <v>0</v>
      </c>
      <c r="M57" s="110">
        <v>500</v>
      </c>
      <c r="N57" s="112">
        <v>1000</v>
      </c>
      <c r="O57" s="113">
        <v>1200</v>
      </c>
      <c r="P57" s="27">
        <f t="shared" si="1"/>
        <v>0</v>
      </c>
      <c r="Q57" s="29">
        <f t="shared" si="2"/>
        <v>0</v>
      </c>
      <c r="R57" s="28">
        <f t="shared" si="3"/>
        <v>0</v>
      </c>
      <c r="S57" s="27">
        <f t="shared" si="4"/>
        <v>0</v>
      </c>
      <c r="T57" s="28">
        <f t="shared" si="5"/>
        <v>0</v>
      </c>
      <c r="U57" s="29">
        <f t="shared" si="6"/>
        <v>0</v>
      </c>
      <c r="V57" s="31">
        <f t="shared" si="19"/>
        <v>0</v>
      </c>
      <c r="W57" s="82">
        <f t="shared" si="7"/>
        <v>0</v>
      </c>
      <c r="X57" s="30">
        <f t="shared" si="8"/>
        <v>0</v>
      </c>
      <c r="Y57" s="31">
        <f t="shared" si="24"/>
        <v>0</v>
      </c>
      <c r="Z57" s="31">
        <f t="shared" si="25"/>
        <v>0</v>
      </c>
      <c r="AA57" s="27">
        <f t="shared" si="26"/>
        <v>0</v>
      </c>
      <c r="AB57" s="21">
        <f t="shared" si="27"/>
        <v>0</v>
      </c>
      <c r="AC57" s="32" t="e" cm="1">
        <f t="array" ref="AC57">_xlfn.IFS(G57="8w",AJ57,G57="9w",AK57,G57="10w",AL57,G57="11w",AM57,G57="12w",AN57,G57="8m",AO57,G57="9m",AP57,G57="10m",AQ57,G57="11m",AR57,G57="12m",AS57)</f>
        <v>#N/A</v>
      </c>
      <c r="AD57" s="40"/>
      <c r="AE57" s="40"/>
      <c r="AF57" s="40"/>
      <c r="AG57" s="40"/>
      <c r="AH57" s="40"/>
      <c r="AI57" s="40"/>
      <c r="AJ57" s="44">
        <f t="shared" si="9"/>
        <v>0</v>
      </c>
      <c r="AK57" s="44">
        <f t="shared" si="10"/>
        <v>0</v>
      </c>
      <c r="AL57" s="44">
        <f t="shared" si="11"/>
        <v>0</v>
      </c>
      <c r="AM57" s="44">
        <f t="shared" si="12"/>
        <v>0</v>
      </c>
      <c r="AN57" s="44">
        <f t="shared" si="13"/>
        <v>0</v>
      </c>
      <c r="AO57" s="44">
        <f t="shared" si="14"/>
        <v>0</v>
      </c>
      <c r="AP57" s="44">
        <f t="shared" si="15"/>
        <v>0</v>
      </c>
      <c r="AQ57" s="44">
        <f t="shared" si="16"/>
        <v>0</v>
      </c>
      <c r="AR57" s="44">
        <f t="shared" si="17"/>
        <v>0</v>
      </c>
      <c r="AS57" s="44">
        <f t="shared" si="18"/>
        <v>0</v>
      </c>
      <c r="AT57" s="40"/>
      <c r="AU57" s="40"/>
      <c r="AV57" s="40"/>
      <c r="AW57" s="40"/>
      <c r="AX57" s="40"/>
      <c r="AY57" s="40"/>
      <c r="AZ57" s="40"/>
      <c r="BA57" s="40"/>
      <c r="BB57" s="40"/>
      <c r="BC57" s="40"/>
    </row>
    <row r="58" spans="1:55" x14ac:dyDescent="0.2">
      <c r="A58" s="51">
        <v>52</v>
      </c>
      <c r="B58" s="102"/>
      <c r="C58" s="102"/>
      <c r="D58" s="102"/>
      <c r="E58" s="102"/>
      <c r="F58" s="102"/>
      <c r="G58" s="34" t="str">
        <f t="shared" si="0"/>
        <v>2025</v>
      </c>
      <c r="H58" s="109"/>
      <c r="I58" s="110"/>
      <c r="J58" s="111">
        <v>0</v>
      </c>
      <c r="K58" s="110"/>
      <c r="L58" s="111">
        <v>0</v>
      </c>
      <c r="M58" s="110">
        <v>500</v>
      </c>
      <c r="N58" s="112">
        <v>1000</v>
      </c>
      <c r="O58" s="113">
        <v>1200</v>
      </c>
      <c r="P58" s="27">
        <f t="shared" si="1"/>
        <v>0</v>
      </c>
      <c r="Q58" s="29">
        <f t="shared" si="2"/>
        <v>0</v>
      </c>
      <c r="R58" s="28">
        <f t="shared" si="3"/>
        <v>0</v>
      </c>
      <c r="S58" s="27">
        <f t="shared" si="4"/>
        <v>0</v>
      </c>
      <c r="T58" s="28">
        <f t="shared" si="5"/>
        <v>0</v>
      </c>
      <c r="U58" s="29">
        <f t="shared" si="6"/>
        <v>0</v>
      </c>
      <c r="V58" s="31">
        <f t="shared" si="19"/>
        <v>0</v>
      </c>
      <c r="W58" s="82">
        <f t="shared" si="7"/>
        <v>0</v>
      </c>
      <c r="X58" s="30">
        <f t="shared" si="8"/>
        <v>0</v>
      </c>
      <c r="Y58" s="31">
        <f t="shared" si="24"/>
        <v>0</v>
      </c>
      <c r="Z58" s="31">
        <f t="shared" si="25"/>
        <v>0</v>
      </c>
      <c r="AA58" s="27">
        <f t="shared" si="26"/>
        <v>0</v>
      </c>
      <c r="AB58" s="21">
        <f t="shared" si="27"/>
        <v>0</v>
      </c>
      <c r="AC58" s="32" t="e" cm="1">
        <f t="array" ref="AC58">_xlfn.IFS(G58="8w",AJ58,G58="9w",AK58,G58="10w",AL58,G58="11w",AM58,G58="12w",AN58,G58="8m",AO58,G58="9m",AP58,G58="10m",AQ58,G58="11m",AR58,G58="12m",AS58)</f>
        <v>#N/A</v>
      </c>
      <c r="AD58" s="40"/>
      <c r="AE58" s="40"/>
      <c r="AF58" s="40"/>
      <c r="AG58" s="40"/>
      <c r="AH58" s="40"/>
      <c r="AI58" s="40"/>
      <c r="AJ58" s="44">
        <f t="shared" si="9"/>
        <v>0</v>
      </c>
      <c r="AK58" s="44">
        <f t="shared" si="10"/>
        <v>0</v>
      </c>
      <c r="AL58" s="44">
        <f t="shared" si="11"/>
        <v>0</v>
      </c>
      <c r="AM58" s="44">
        <f t="shared" si="12"/>
        <v>0</v>
      </c>
      <c r="AN58" s="44">
        <f t="shared" si="13"/>
        <v>0</v>
      </c>
      <c r="AO58" s="44">
        <f t="shared" si="14"/>
        <v>0</v>
      </c>
      <c r="AP58" s="44">
        <f t="shared" si="15"/>
        <v>0</v>
      </c>
      <c r="AQ58" s="44">
        <f t="shared" si="16"/>
        <v>0</v>
      </c>
      <c r="AR58" s="44">
        <f t="shared" si="17"/>
        <v>0</v>
      </c>
      <c r="AS58" s="44">
        <f t="shared" si="18"/>
        <v>0</v>
      </c>
      <c r="AT58" s="40"/>
      <c r="AU58" s="40"/>
      <c r="AV58" s="40"/>
      <c r="AW58" s="40"/>
      <c r="AX58" s="40"/>
      <c r="AY58" s="40"/>
      <c r="AZ58" s="40"/>
      <c r="BA58" s="40"/>
      <c r="BB58" s="40"/>
      <c r="BC58" s="40"/>
    </row>
    <row r="59" spans="1:55" x14ac:dyDescent="0.2">
      <c r="A59" s="51">
        <v>53</v>
      </c>
      <c r="B59" s="102"/>
      <c r="C59" s="102"/>
      <c r="D59" s="102"/>
      <c r="E59" s="102"/>
      <c r="F59" s="102"/>
      <c r="G59" s="34" t="str">
        <f t="shared" si="0"/>
        <v>2025</v>
      </c>
      <c r="H59" s="109"/>
      <c r="I59" s="110"/>
      <c r="J59" s="111">
        <v>0</v>
      </c>
      <c r="K59" s="110"/>
      <c r="L59" s="111">
        <v>0</v>
      </c>
      <c r="M59" s="110">
        <v>500</v>
      </c>
      <c r="N59" s="112">
        <v>1000</v>
      </c>
      <c r="O59" s="113">
        <v>1200</v>
      </c>
      <c r="P59" s="27">
        <f t="shared" si="1"/>
        <v>0</v>
      </c>
      <c r="Q59" s="29">
        <f t="shared" si="2"/>
        <v>0</v>
      </c>
      <c r="R59" s="28">
        <f t="shared" si="3"/>
        <v>0</v>
      </c>
      <c r="S59" s="27">
        <f t="shared" si="4"/>
        <v>0</v>
      </c>
      <c r="T59" s="28">
        <f t="shared" si="5"/>
        <v>0</v>
      </c>
      <c r="U59" s="29">
        <f t="shared" si="6"/>
        <v>0</v>
      </c>
      <c r="V59" s="31">
        <f t="shared" si="19"/>
        <v>0</v>
      </c>
      <c r="W59" s="82">
        <f t="shared" si="7"/>
        <v>0</v>
      </c>
      <c r="X59" s="30">
        <f t="shared" si="8"/>
        <v>0</v>
      </c>
      <c r="Y59" s="31">
        <f t="shared" si="24"/>
        <v>0</v>
      </c>
      <c r="Z59" s="31">
        <f t="shared" si="25"/>
        <v>0</v>
      </c>
      <c r="AA59" s="27">
        <f t="shared" si="26"/>
        <v>0</v>
      </c>
      <c r="AB59" s="21">
        <f t="shared" si="27"/>
        <v>0</v>
      </c>
      <c r="AC59" s="32" t="e" cm="1">
        <f t="array" ref="AC59">_xlfn.IFS(G59="8w",AJ59,G59="9w",AK59,G59="10w",AL59,G59="11w",AM59,G59="12w",AN59,G59="8m",AO59,G59="9m",AP59,G59="10m",AQ59,G59="11m",AR59,G59="12m",AS59)</f>
        <v>#N/A</v>
      </c>
      <c r="AD59" s="40"/>
      <c r="AE59" s="40"/>
      <c r="AF59" s="40"/>
      <c r="AG59" s="40"/>
      <c r="AH59" s="40"/>
      <c r="AI59" s="40"/>
      <c r="AJ59" s="44">
        <f t="shared" si="9"/>
        <v>0</v>
      </c>
      <c r="AK59" s="44">
        <f t="shared" si="10"/>
        <v>0</v>
      </c>
      <c r="AL59" s="44">
        <f t="shared" si="11"/>
        <v>0</v>
      </c>
      <c r="AM59" s="44">
        <f t="shared" si="12"/>
        <v>0</v>
      </c>
      <c r="AN59" s="44">
        <f t="shared" si="13"/>
        <v>0</v>
      </c>
      <c r="AO59" s="44">
        <f t="shared" si="14"/>
        <v>0</v>
      </c>
      <c r="AP59" s="44">
        <f t="shared" si="15"/>
        <v>0</v>
      </c>
      <c r="AQ59" s="44">
        <f t="shared" si="16"/>
        <v>0</v>
      </c>
      <c r="AR59" s="44">
        <f t="shared" si="17"/>
        <v>0</v>
      </c>
      <c r="AS59" s="44">
        <f t="shared" si="18"/>
        <v>0</v>
      </c>
      <c r="AT59" s="40"/>
      <c r="AU59" s="40"/>
      <c r="AV59" s="40"/>
      <c r="AW59" s="40"/>
      <c r="AX59" s="40"/>
      <c r="AY59" s="40"/>
      <c r="AZ59" s="40"/>
      <c r="BA59" s="40"/>
      <c r="BB59" s="40"/>
      <c r="BC59" s="40"/>
    </row>
    <row r="60" spans="1:55" x14ac:dyDescent="0.2">
      <c r="A60" s="51">
        <v>54</v>
      </c>
      <c r="B60" s="102"/>
      <c r="C60" s="102"/>
      <c r="D60" s="102"/>
      <c r="E60" s="102"/>
      <c r="F60" s="102"/>
      <c r="G60" s="34" t="str">
        <f t="shared" si="0"/>
        <v>2025</v>
      </c>
      <c r="H60" s="109"/>
      <c r="I60" s="110"/>
      <c r="J60" s="111">
        <v>0</v>
      </c>
      <c r="K60" s="110"/>
      <c r="L60" s="111">
        <v>0</v>
      </c>
      <c r="M60" s="110">
        <v>500</v>
      </c>
      <c r="N60" s="112">
        <v>1000</v>
      </c>
      <c r="O60" s="113">
        <v>1200</v>
      </c>
      <c r="P60" s="27">
        <f t="shared" si="1"/>
        <v>0</v>
      </c>
      <c r="Q60" s="29">
        <f t="shared" si="2"/>
        <v>0</v>
      </c>
      <c r="R60" s="28">
        <f t="shared" si="3"/>
        <v>0</v>
      </c>
      <c r="S60" s="27">
        <f t="shared" si="4"/>
        <v>0</v>
      </c>
      <c r="T60" s="28">
        <f t="shared" si="5"/>
        <v>0</v>
      </c>
      <c r="U60" s="29">
        <f t="shared" si="6"/>
        <v>0</v>
      </c>
      <c r="V60" s="31">
        <f t="shared" si="19"/>
        <v>0</v>
      </c>
      <c r="W60" s="82">
        <f t="shared" si="7"/>
        <v>0</v>
      </c>
      <c r="X60" s="30">
        <f t="shared" si="8"/>
        <v>0</v>
      </c>
      <c r="Y60" s="31">
        <f t="shared" si="24"/>
        <v>0</v>
      </c>
      <c r="Z60" s="31">
        <f t="shared" si="25"/>
        <v>0</v>
      </c>
      <c r="AA60" s="27">
        <f t="shared" si="26"/>
        <v>0</v>
      </c>
      <c r="AB60" s="21">
        <f t="shared" si="27"/>
        <v>0</v>
      </c>
      <c r="AC60" s="32" t="e" cm="1">
        <f t="array" ref="AC60">_xlfn.IFS(G60="8w",AJ60,G60="9w",AK60,G60="10w",AL60,G60="11w",AM60,G60="12w",AN60,G60="8m",AO60,G60="9m",AP60,G60="10m",AQ60,G60="11m",AR60,G60="12m",AS60)</f>
        <v>#N/A</v>
      </c>
      <c r="AD60" s="40"/>
      <c r="AE60" s="40"/>
      <c r="AF60" s="40"/>
      <c r="AG60" s="40"/>
      <c r="AH60" s="40"/>
      <c r="AI60" s="40"/>
      <c r="AJ60" s="44">
        <f t="shared" si="9"/>
        <v>0</v>
      </c>
      <c r="AK60" s="44">
        <f t="shared" si="10"/>
        <v>0</v>
      </c>
      <c r="AL60" s="44">
        <f t="shared" si="11"/>
        <v>0</v>
      </c>
      <c r="AM60" s="44">
        <f t="shared" si="12"/>
        <v>0</v>
      </c>
      <c r="AN60" s="44">
        <f t="shared" si="13"/>
        <v>0</v>
      </c>
      <c r="AO60" s="44">
        <f t="shared" si="14"/>
        <v>0</v>
      </c>
      <c r="AP60" s="44">
        <f t="shared" si="15"/>
        <v>0</v>
      </c>
      <c r="AQ60" s="44">
        <f t="shared" si="16"/>
        <v>0</v>
      </c>
      <c r="AR60" s="44">
        <f t="shared" si="17"/>
        <v>0</v>
      </c>
      <c r="AS60" s="44">
        <f t="shared" si="18"/>
        <v>0</v>
      </c>
      <c r="AT60" s="40"/>
      <c r="AU60" s="40"/>
      <c r="AV60" s="40"/>
      <c r="AW60" s="40"/>
      <c r="AX60" s="40"/>
      <c r="AY60" s="40"/>
      <c r="AZ60" s="40"/>
      <c r="BA60" s="40"/>
      <c r="BB60" s="40"/>
      <c r="BC60" s="40"/>
    </row>
    <row r="61" spans="1:55" x14ac:dyDescent="0.2">
      <c r="A61" s="51">
        <v>55</v>
      </c>
      <c r="B61" s="102"/>
      <c r="C61" s="102"/>
      <c r="D61" s="102"/>
      <c r="E61" s="102"/>
      <c r="F61" s="102"/>
      <c r="G61" s="34" t="str">
        <f t="shared" si="0"/>
        <v>2025</v>
      </c>
      <c r="H61" s="109"/>
      <c r="I61" s="110"/>
      <c r="J61" s="111">
        <v>0</v>
      </c>
      <c r="K61" s="110"/>
      <c r="L61" s="111">
        <v>0</v>
      </c>
      <c r="M61" s="110">
        <v>500</v>
      </c>
      <c r="N61" s="112">
        <v>1000</v>
      </c>
      <c r="O61" s="113">
        <v>1200</v>
      </c>
      <c r="P61" s="27">
        <f t="shared" si="1"/>
        <v>0</v>
      </c>
      <c r="Q61" s="29">
        <f t="shared" si="2"/>
        <v>0</v>
      </c>
      <c r="R61" s="28">
        <f t="shared" si="3"/>
        <v>0</v>
      </c>
      <c r="S61" s="27">
        <f t="shared" si="4"/>
        <v>0</v>
      </c>
      <c r="T61" s="28">
        <f t="shared" si="5"/>
        <v>0</v>
      </c>
      <c r="U61" s="29">
        <f t="shared" si="6"/>
        <v>0</v>
      </c>
      <c r="V61" s="31">
        <f t="shared" si="19"/>
        <v>0</v>
      </c>
      <c r="W61" s="82">
        <f t="shared" si="7"/>
        <v>0</v>
      </c>
      <c r="X61" s="30">
        <f t="shared" si="8"/>
        <v>0</v>
      </c>
      <c r="Y61" s="31">
        <f t="shared" si="24"/>
        <v>0</v>
      </c>
      <c r="Z61" s="31">
        <f t="shared" si="25"/>
        <v>0</v>
      </c>
      <c r="AA61" s="27">
        <f t="shared" si="26"/>
        <v>0</v>
      </c>
      <c r="AB61" s="21">
        <f t="shared" si="27"/>
        <v>0</v>
      </c>
      <c r="AC61" s="32" t="e" cm="1">
        <f t="array" ref="AC61">_xlfn.IFS(G61="8w",AJ61,G61="9w",AK61,G61="10w",AL61,G61="11w",AM61,G61="12w",AN61,G61="8m",AO61,G61="9m",AP61,G61="10m",AQ61,G61="11m",AR61,G61="12m",AS61)</f>
        <v>#N/A</v>
      </c>
      <c r="AD61" s="40"/>
      <c r="AE61" s="40"/>
      <c r="AF61" s="40"/>
      <c r="AG61" s="40"/>
      <c r="AH61" s="40"/>
      <c r="AI61" s="40"/>
      <c r="AJ61" s="44">
        <f t="shared" si="9"/>
        <v>0</v>
      </c>
      <c r="AK61" s="44">
        <f t="shared" si="10"/>
        <v>0</v>
      </c>
      <c r="AL61" s="44">
        <f t="shared" si="11"/>
        <v>0</v>
      </c>
      <c r="AM61" s="44">
        <f t="shared" si="12"/>
        <v>0</v>
      </c>
      <c r="AN61" s="44">
        <f t="shared" si="13"/>
        <v>0</v>
      </c>
      <c r="AO61" s="44">
        <f t="shared" si="14"/>
        <v>0</v>
      </c>
      <c r="AP61" s="44">
        <f t="shared" si="15"/>
        <v>0</v>
      </c>
      <c r="AQ61" s="44">
        <f t="shared" si="16"/>
        <v>0</v>
      </c>
      <c r="AR61" s="44">
        <f t="shared" si="17"/>
        <v>0</v>
      </c>
      <c r="AS61" s="44">
        <f t="shared" si="18"/>
        <v>0</v>
      </c>
      <c r="AT61" s="40"/>
      <c r="AU61" s="40"/>
      <c r="AV61" s="40"/>
      <c r="AW61" s="40"/>
      <c r="AX61" s="40"/>
      <c r="AY61" s="40"/>
      <c r="AZ61" s="40"/>
      <c r="BA61" s="40"/>
      <c r="BB61" s="40"/>
      <c r="BC61" s="40"/>
    </row>
    <row r="62" spans="1:55" x14ac:dyDescent="0.2">
      <c r="A62" s="51">
        <v>56</v>
      </c>
      <c r="B62" s="102"/>
      <c r="C62" s="102"/>
      <c r="D62" s="102"/>
      <c r="E62" s="102"/>
      <c r="F62" s="102"/>
      <c r="G62" s="34" t="str">
        <f t="shared" si="0"/>
        <v>2025</v>
      </c>
      <c r="H62" s="109"/>
      <c r="I62" s="110"/>
      <c r="J62" s="111">
        <v>0</v>
      </c>
      <c r="K62" s="110"/>
      <c r="L62" s="111">
        <v>0</v>
      </c>
      <c r="M62" s="110">
        <v>500</v>
      </c>
      <c r="N62" s="112">
        <v>1000</v>
      </c>
      <c r="O62" s="113">
        <v>1200</v>
      </c>
      <c r="P62" s="27">
        <f t="shared" si="1"/>
        <v>0</v>
      </c>
      <c r="Q62" s="29">
        <f t="shared" si="2"/>
        <v>0</v>
      </c>
      <c r="R62" s="28">
        <f t="shared" si="3"/>
        <v>0</v>
      </c>
      <c r="S62" s="27">
        <f t="shared" si="4"/>
        <v>0</v>
      </c>
      <c r="T62" s="28">
        <f t="shared" si="5"/>
        <v>0</v>
      </c>
      <c r="U62" s="29">
        <f t="shared" si="6"/>
        <v>0</v>
      </c>
      <c r="V62" s="31">
        <f t="shared" si="19"/>
        <v>0</v>
      </c>
      <c r="W62" s="82">
        <f t="shared" si="7"/>
        <v>0</v>
      </c>
      <c r="X62" s="30">
        <f t="shared" si="8"/>
        <v>0</v>
      </c>
      <c r="Y62" s="31">
        <f t="shared" si="24"/>
        <v>0</v>
      </c>
      <c r="Z62" s="31">
        <f t="shared" si="25"/>
        <v>0</v>
      </c>
      <c r="AA62" s="27">
        <f t="shared" si="26"/>
        <v>0</v>
      </c>
      <c r="AB62" s="21">
        <f t="shared" si="27"/>
        <v>0</v>
      </c>
      <c r="AC62" s="32" t="e" cm="1">
        <f t="array" ref="AC62">_xlfn.IFS(G62="8w",AJ62,G62="9w",AK62,G62="10w",AL62,G62="11w",AM62,G62="12w",AN62,G62="8m",AO62,G62="9m",AP62,G62="10m",AQ62,G62="11m",AR62,G62="12m",AS62)</f>
        <v>#N/A</v>
      </c>
      <c r="AD62" s="40"/>
      <c r="AE62" s="40"/>
      <c r="AF62" s="40"/>
      <c r="AG62" s="40"/>
      <c r="AH62" s="40"/>
      <c r="AI62" s="40"/>
      <c r="AJ62" s="44">
        <f t="shared" si="9"/>
        <v>0</v>
      </c>
      <c r="AK62" s="44">
        <f t="shared" si="10"/>
        <v>0</v>
      </c>
      <c r="AL62" s="44">
        <f t="shared" si="11"/>
        <v>0</v>
      </c>
      <c r="AM62" s="44">
        <f t="shared" si="12"/>
        <v>0</v>
      </c>
      <c r="AN62" s="44">
        <f t="shared" si="13"/>
        <v>0</v>
      </c>
      <c r="AO62" s="44">
        <f t="shared" si="14"/>
        <v>0</v>
      </c>
      <c r="AP62" s="44">
        <f t="shared" si="15"/>
        <v>0</v>
      </c>
      <c r="AQ62" s="44">
        <f t="shared" si="16"/>
        <v>0</v>
      </c>
      <c r="AR62" s="44">
        <f t="shared" si="17"/>
        <v>0</v>
      </c>
      <c r="AS62" s="44">
        <f t="shared" si="18"/>
        <v>0</v>
      </c>
      <c r="AT62" s="40"/>
      <c r="AU62" s="40"/>
      <c r="AV62" s="40"/>
      <c r="AW62" s="40"/>
      <c r="AX62" s="40"/>
      <c r="AY62" s="40"/>
      <c r="AZ62" s="40"/>
      <c r="BA62" s="40"/>
      <c r="BB62" s="40"/>
      <c r="BC62" s="40"/>
    </row>
    <row r="63" spans="1:55" x14ac:dyDescent="0.2">
      <c r="A63" s="51">
        <v>57</v>
      </c>
      <c r="B63" s="102"/>
      <c r="C63" s="102"/>
      <c r="D63" s="102"/>
      <c r="E63" s="102"/>
      <c r="F63" s="102"/>
      <c r="G63" s="34" t="str">
        <f t="shared" si="0"/>
        <v>2025</v>
      </c>
      <c r="H63" s="109"/>
      <c r="I63" s="110"/>
      <c r="J63" s="111">
        <v>0</v>
      </c>
      <c r="K63" s="110"/>
      <c r="L63" s="111">
        <v>0</v>
      </c>
      <c r="M63" s="110">
        <v>500</v>
      </c>
      <c r="N63" s="112">
        <v>1000</v>
      </c>
      <c r="O63" s="113">
        <v>1200</v>
      </c>
      <c r="P63" s="27">
        <f t="shared" si="1"/>
        <v>0</v>
      </c>
      <c r="Q63" s="29">
        <f t="shared" si="2"/>
        <v>0</v>
      </c>
      <c r="R63" s="28">
        <f t="shared" si="3"/>
        <v>0</v>
      </c>
      <c r="S63" s="27">
        <f t="shared" si="4"/>
        <v>0</v>
      </c>
      <c r="T63" s="28">
        <f t="shared" si="5"/>
        <v>0</v>
      </c>
      <c r="U63" s="29">
        <f t="shared" si="6"/>
        <v>0</v>
      </c>
      <c r="V63" s="31">
        <f t="shared" si="19"/>
        <v>0</v>
      </c>
      <c r="W63" s="82">
        <f t="shared" si="7"/>
        <v>0</v>
      </c>
      <c r="X63" s="30">
        <f t="shared" si="8"/>
        <v>0</v>
      </c>
      <c r="Y63" s="31">
        <f t="shared" si="24"/>
        <v>0</v>
      </c>
      <c r="Z63" s="31">
        <f t="shared" si="25"/>
        <v>0</v>
      </c>
      <c r="AA63" s="27">
        <f t="shared" si="26"/>
        <v>0</v>
      </c>
      <c r="AB63" s="21">
        <f t="shared" si="27"/>
        <v>0</v>
      </c>
      <c r="AC63" s="32" t="e" cm="1">
        <f t="array" ref="AC63">_xlfn.IFS(G63="8w",AJ63,G63="9w",AK63,G63="10w",AL63,G63="11w",AM63,G63="12w",AN63,G63="8m",AO63,G63="9m",AP63,G63="10m",AQ63,G63="11m",AR63,G63="12m",AS63)</f>
        <v>#N/A</v>
      </c>
      <c r="AD63" s="40"/>
      <c r="AE63" s="40"/>
      <c r="AF63" s="40"/>
      <c r="AG63" s="40"/>
      <c r="AH63" s="40"/>
      <c r="AI63" s="40"/>
      <c r="AJ63" s="44">
        <f t="shared" si="9"/>
        <v>0</v>
      </c>
      <c r="AK63" s="44">
        <f t="shared" si="10"/>
        <v>0</v>
      </c>
      <c r="AL63" s="44">
        <f t="shared" si="11"/>
        <v>0</v>
      </c>
      <c r="AM63" s="44">
        <f t="shared" si="12"/>
        <v>0</v>
      </c>
      <c r="AN63" s="44">
        <f t="shared" si="13"/>
        <v>0</v>
      </c>
      <c r="AO63" s="44">
        <f t="shared" si="14"/>
        <v>0</v>
      </c>
      <c r="AP63" s="44">
        <f t="shared" si="15"/>
        <v>0</v>
      </c>
      <c r="AQ63" s="44">
        <f t="shared" si="16"/>
        <v>0</v>
      </c>
      <c r="AR63" s="44">
        <f t="shared" si="17"/>
        <v>0</v>
      </c>
      <c r="AS63" s="44">
        <f t="shared" si="18"/>
        <v>0</v>
      </c>
      <c r="AT63" s="40"/>
      <c r="AU63" s="40"/>
      <c r="AV63" s="40"/>
      <c r="AW63" s="40"/>
      <c r="AX63" s="40"/>
      <c r="AY63" s="40"/>
      <c r="AZ63" s="40"/>
      <c r="BA63" s="40"/>
      <c r="BB63" s="40"/>
      <c r="BC63" s="40"/>
    </row>
    <row r="64" spans="1:55" x14ac:dyDescent="0.2">
      <c r="A64" s="51">
        <v>58</v>
      </c>
      <c r="B64" s="102"/>
      <c r="C64" s="102"/>
      <c r="D64" s="102"/>
      <c r="E64" s="102"/>
      <c r="F64" s="102"/>
      <c r="G64" s="34" t="str">
        <f t="shared" si="0"/>
        <v>2025</v>
      </c>
      <c r="H64" s="109"/>
      <c r="I64" s="110"/>
      <c r="J64" s="111">
        <v>0</v>
      </c>
      <c r="K64" s="110"/>
      <c r="L64" s="111">
        <v>0</v>
      </c>
      <c r="M64" s="110">
        <v>500</v>
      </c>
      <c r="N64" s="112">
        <v>1000</v>
      </c>
      <c r="O64" s="113">
        <v>1200</v>
      </c>
      <c r="P64" s="27">
        <f t="shared" si="1"/>
        <v>0</v>
      </c>
      <c r="Q64" s="29">
        <f t="shared" si="2"/>
        <v>0</v>
      </c>
      <c r="R64" s="28">
        <f t="shared" si="3"/>
        <v>0</v>
      </c>
      <c r="S64" s="27">
        <f t="shared" si="4"/>
        <v>0</v>
      </c>
      <c r="T64" s="28">
        <f t="shared" si="5"/>
        <v>0</v>
      </c>
      <c r="U64" s="29">
        <f t="shared" si="6"/>
        <v>0</v>
      </c>
      <c r="V64" s="31">
        <f t="shared" si="19"/>
        <v>0</v>
      </c>
      <c r="W64" s="82">
        <f t="shared" si="7"/>
        <v>0</v>
      </c>
      <c r="X64" s="30">
        <f t="shared" si="8"/>
        <v>0</v>
      </c>
      <c r="Y64" s="31">
        <f t="shared" si="24"/>
        <v>0</v>
      </c>
      <c r="Z64" s="31">
        <f t="shared" si="25"/>
        <v>0</v>
      </c>
      <c r="AA64" s="27">
        <f t="shared" si="26"/>
        <v>0</v>
      </c>
      <c r="AB64" s="21">
        <f t="shared" si="27"/>
        <v>0</v>
      </c>
      <c r="AC64" s="32" t="e" cm="1">
        <f t="array" ref="AC64">_xlfn.IFS(G64="8w",AJ64,G64="9w",AK64,G64="10w",AL64,G64="11w",AM64,G64="12w",AN64,G64="8m",AO64,G64="9m",AP64,G64="10m",AQ64,G64="11m",AR64,G64="12m",AS64)</f>
        <v>#N/A</v>
      </c>
      <c r="AD64" s="40"/>
      <c r="AE64" s="40"/>
      <c r="AF64" s="40"/>
      <c r="AG64" s="40"/>
      <c r="AH64" s="40"/>
      <c r="AI64" s="40"/>
      <c r="AJ64" s="44">
        <f t="shared" si="9"/>
        <v>0</v>
      </c>
      <c r="AK64" s="44">
        <f t="shared" si="10"/>
        <v>0</v>
      </c>
      <c r="AL64" s="44">
        <f t="shared" si="11"/>
        <v>0</v>
      </c>
      <c r="AM64" s="44">
        <f t="shared" si="12"/>
        <v>0</v>
      </c>
      <c r="AN64" s="44">
        <f t="shared" si="13"/>
        <v>0</v>
      </c>
      <c r="AO64" s="44">
        <f t="shared" si="14"/>
        <v>0</v>
      </c>
      <c r="AP64" s="44">
        <f t="shared" si="15"/>
        <v>0</v>
      </c>
      <c r="AQ64" s="44">
        <f t="shared" si="16"/>
        <v>0</v>
      </c>
      <c r="AR64" s="44">
        <f t="shared" si="17"/>
        <v>0</v>
      </c>
      <c r="AS64" s="44">
        <f t="shared" si="18"/>
        <v>0</v>
      </c>
      <c r="AT64" s="40"/>
      <c r="AU64" s="40"/>
      <c r="AV64" s="40"/>
      <c r="AW64" s="40"/>
      <c r="AX64" s="40"/>
      <c r="AY64" s="40"/>
      <c r="AZ64" s="40"/>
      <c r="BA64" s="40"/>
      <c r="BB64" s="40"/>
      <c r="BC64" s="40"/>
    </row>
    <row r="65" spans="1:55" x14ac:dyDescent="0.2">
      <c r="A65" s="51">
        <v>59</v>
      </c>
      <c r="B65" s="102"/>
      <c r="C65" s="102"/>
      <c r="D65" s="102"/>
      <c r="E65" s="102"/>
      <c r="F65" s="102"/>
      <c r="G65" s="34" t="str">
        <f t="shared" si="0"/>
        <v>2025</v>
      </c>
      <c r="H65" s="109"/>
      <c r="I65" s="110"/>
      <c r="J65" s="111">
        <v>0</v>
      </c>
      <c r="K65" s="110"/>
      <c r="L65" s="111">
        <v>0</v>
      </c>
      <c r="M65" s="110">
        <v>500</v>
      </c>
      <c r="N65" s="112">
        <v>1000</v>
      </c>
      <c r="O65" s="113">
        <v>1200</v>
      </c>
      <c r="P65" s="27">
        <f t="shared" si="1"/>
        <v>0</v>
      </c>
      <c r="Q65" s="29">
        <f t="shared" si="2"/>
        <v>0</v>
      </c>
      <c r="R65" s="28">
        <f t="shared" si="3"/>
        <v>0</v>
      </c>
      <c r="S65" s="27">
        <f t="shared" si="4"/>
        <v>0</v>
      </c>
      <c r="T65" s="28">
        <f t="shared" si="5"/>
        <v>0</v>
      </c>
      <c r="U65" s="29">
        <f t="shared" si="6"/>
        <v>0</v>
      </c>
      <c r="V65" s="31">
        <f t="shared" si="19"/>
        <v>0</v>
      </c>
      <c r="W65" s="82">
        <f t="shared" si="7"/>
        <v>0</v>
      </c>
      <c r="X65" s="30">
        <f t="shared" si="8"/>
        <v>0</v>
      </c>
      <c r="Y65" s="31">
        <f t="shared" si="24"/>
        <v>0</v>
      </c>
      <c r="Z65" s="31">
        <f t="shared" si="25"/>
        <v>0</v>
      </c>
      <c r="AA65" s="27">
        <f t="shared" si="26"/>
        <v>0</v>
      </c>
      <c r="AB65" s="21">
        <f t="shared" si="27"/>
        <v>0</v>
      </c>
      <c r="AC65" s="32" t="e" cm="1">
        <f t="array" ref="AC65">_xlfn.IFS(G65="8w",AJ65,G65="9w",AK65,G65="10w",AL65,G65="11w",AM65,G65="12w",AN65,G65="8m",AO65,G65="9m",AP65,G65="10m",AQ65,G65="11m",AR65,G65="12m",AS65)</f>
        <v>#N/A</v>
      </c>
      <c r="AD65" s="40"/>
      <c r="AE65" s="40"/>
      <c r="AF65" s="40"/>
      <c r="AG65" s="40"/>
      <c r="AH65" s="40"/>
      <c r="AI65" s="40"/>
      <c r="AJ65" s="44">
        <f t="shared" si="9"/>
        <v>0</v>
      </c>
      <c r="AK65" s="44">
        <f t="shared" si="10"/>
        <v>0</v>
      </c>
      <c r="AL65" s="44">
        <f t="shared" si="11"/>
        <v>0</v>
      </c>
      <c r="AM65" s="44">
        <f t="shared" si="12"/>
        <v>0</v>
      </c>
      <c r="AN65" s="44">
        <f t="shared" si="13"/>
        <v>0</v>
      </c>
      <c r="AO65" s="44">
        <f t="shared" si="14"/>
        <v>0</v>
      </c>
      <c r="AP65" s="44">
        <f t="shared" si="15"/>
        <v>0</v>
      </c>
      <c r="AQ65" s="44">
        <f t="shared" si="16"/>
        <v>0</v>
      </c>
      <c r="AR65" s="44">
        <f t="shared" si="17"/>
        <v>0</v>
      </c>
      <c r="AS65" s="44">
        <f t="shared" si="18"/>
        <v>0</v>
      </c>
      <c r="AT65" s="40"/>
      <c r="AU65" s="40"/>
      <c r="AV65" s="40"/>
      <c r="AW65" s="40"/>
      <c r="AX65" s="40"/>
      <c r="AY65" s="40"/>
      <c r="AZ65" s="40"/>
      <c r="BA65" s="40"/>
      <c r="BB65" s="40"/>
      <c r="BC65" s="40"/>
    </row>
    <row r="66" spans="1:55" x14ac:dyDescent="0.2">
      <c r="A66" s="51">
        <v>60</v>
      </c>
      <c r="B66" s="102"/>
      <c r="C66" s="102"/>
      <c r="D66" s="102"/>
      <c r="E66" s="102"/>
      <c r="F66" s="102"/>
      <c r="G66" s="34" t="str">
        <f t="shared" si="0"/>
        <v>2025</v>
      </c>
      <c r="H66" s="109"/>
      <c r="I66" s="110"/>
      <c r="J66" s="111">
        <v>0</v>
      </c>
      <c r="K66" s="110"/>
      <c r="L66" s="111">
        <v>0</v>
      </c>
      <c r="M66" s="110">
        <v>500</v>
      </c>
      <c r="N66" s="112">
        <v>1000</v>
      </c>
      <c r="O66" s="113">
        <v>1200</v>
      </c>
      <c r="P66" s="27">
        <f t="shared" si="1"/>
        <v>0</v>
      </c>
      <c r="Q66" s="29">
        <f t="shared" si="2"/>
        <v>0</v>
      </c>
      <c r="R66" s="28">
        <f t="shared" si="3"/>
        <v>0</v>
      </c>
      <c r="S66" s="27">
        <f t="shared" si="4"/>
        <v>0</v>
      </c>
      <c r="T66" s="28">
        <f t="shared" si="5"/>
        <v>0</v>
      </c>
      <c r="U66" s="29">
        <f t="shared" si="6"/>
        <v>0</v>
      </c>
      <c r="V66" s="31">
        <f t="shared" si="19"/>
        <v>0</v>
      </c>
      <c r="W66" s="82">
        <f t="shared" si="7"/>
        <v>0</v>
      </c>
      <c r="X66" s="30">
        <f t="shared" si="8"/>
        <v>0</v>
      </c>
      <c r="Y66" s="31">
        <f t="shared" si="24"/>
        <v>0</v>
      </c>
      <c r="Z66" s="31">
        <f t="shared" si="25"/>
        <v>0</v>
      </c>
      <c r="AA66" s="27">
        <f t="shared" si="26"/>
        <v>0</v>
      </c>
      <c r="AB66" s="21">
        <f t="shared" si="27"/>
        <v>0</v>
      </c>
      <c r="AC66" s="32" t="e" cm="1">
        <f t="array" ref="AC66">_xlfn.IFS(G66="8w",AJ66,G66="9w",AK66,G66="10w",AL66,G66="11w",AM66,G66="12w",AN66,G66="8m",AO66,G66="9m",AP66,G66="10m",AQ66,G66="11m",AR66,G66="12m",AS66)</f>
        <v>#N/A</v>
      </c>
      <c r="AD66" s="40"/>
      <c r="AE66" s="40"/>
      <c r="AF66" s="40"/>
      <c r="AG66" s="40"/>
      <c r="AH66" s="40"/>
      <c r="AI66" s="40"/>
      <c r="AJ66" s="44">
        <f t="shared" si="9"/>
        <v>0</v>
      </c>
      <c r="AK66" s="44">
        <f t="shared" si="10"/>
        <v>0</v>
      </c>
      <c r="AL66" s="44">
        <f t="shared" si="11"/>
        <v>0</v>
      </c>
      <c r="AM66" s="44">
        <f t="shared" si="12"/>
        <v>0</v>
      </c>
      <c r="AN66" s="44">
        <f t="shared" si="13"/>
        <v>0</v>
      </c>
      <c r="AO66" s="44">
        <f t="shared" si="14"/>
        <v>0</v>
      </c>
      <c r="AP66" s="44">
        <f t="shared" si="15"/>
        <v>0</v>
      </c>
      <c r="AQ66" s="44">
        <f t="shared" si="16"/>
        <v>0</v>
      </c>
      <c r="AR66" s="44">
        <f t="shared" si="17"/>
        <v>0</v>
      </c>
      <c r="AS66" s="44">
        <f t="shared" si="18"/>
        <v>0</v>
      </c>
      <c r="AT66" s="40"/>
      <c r="AU66" s="40"/>
      <c r="AV66" s="40"/>
      <c r="AW66" s="40"/>
      <c r="AX66" s="40"/>
      <c r="AY66" s="40"/>
      <c r="AZ66" s="40"/>
      <c r="BA66" s="40"/>
      <c r="BB66" s="40"/>
      <c r="BC66" s="40"/>
    </row>
    <row r="67" spans="1:55" x14ac:dyDescent="0.2">
      <c r="A67" s="51">
        <v>61</v>
      </c>
      <c r="B67" s="102"/>
      <c r="C67" s="102"/>
      <c r="D67" s="102"/>
      <c r="E67" s="102"/>
      <c r="F67" s="102"/>
      <c r="G67" s="34" t="str">
        <f t="shared" si="0"/>
        <v>2025</v>
      </c>
      <c r="H67" s="109"/>
      <c r="I67" s="110"/>
      <c r="J67" s="111">
        <v>0</v>
      </c>
      <c r="K67" s="110"/>
      <c r="L67" s="111">
        <v>0</v>
      </c>
      <c r="M67" s="110">
        <v>500</v>
      </c>
      <c r="N67" s="112">
        <v>1000</v>
      </c>
      <c r="O67" s="113">
        <v>1200</v>
      </c>
      <c r="P67" s="27">
        <f t="shared" si="1"/>
        <v>0</v>
      </c>
      <c r="Q67" s="29">
        <f t="shared" si="2"/>
        <v>0</v>
      </c>
      <c r="R67" s="28">
        <f t="shared" si="3"/>
        <v>0</v>
      </c>
      <c r="S67" s="27">
        <f t="shared" si="4"/>
        <v>0</v>
      </c>
      <c r="T67" s="28">
        <f t="shared" si="5"/>
        <v>0</v>
      </c>
      <c r="U67" s="29">
        <f t="shared" si="6"/>
        <v>0</v>
      </c>
      <c r="V67" s="31">
        <f t="shared" si="19"/>
        <v>0</v>
      </c>
      <c r="W67" s="82">
        <f t="shared" si="7"/>
        <v>0</v>
      </c>
      <c r="X67" s="30">
        <f t="shared" si="8"/>
        <v>0</v>
      </c>
      <c r="Y67" s="31">
        <f t="shared" si="24"/>
        <v>0</v>
      </c>
      <c r="Z67" s="31">
        <f t="shared" si="25"/>
        <v>0</v>
      </c>
      <c r="AA67" s="27">
        <f t="shared" si="26"/>
        <v>0</v>
      </c>
      <c r="AB67" s="21">
        <f t="shared" si="27"/>
        <v>0</v>
      </c>
      <c r="AC67" s="32" t="e" cm="1">
        <f t="array" ref="AC67">_xlfn.IFS(G67="8w",AJ67,G67="9w",AK67,G67="10w",AL67,G67="11w",AM67,G67="12w",AN67,G67="8m",AO67,G67="9m",AP67,G67="10m",AQ67,G67="11m",AR67,G67="12m",AS67)</f>
        <v>#N/A</v>
      </c>
      <c r="AD67" s="40"/>
      <c r="AE67" s="40"/>
      <c r="AF67" s="40"/>
      <c r="AG67" s="40"/>
      <c r="AH67" s="40"/>
      <c r="AI67" s="40"/>
      <c r="AJ67" s="44">
        <f t="shared" si="9"/>
        <v>0</v>
      </c>
      <c r="AK67" s="44">
        <f t="shared" si="10"/>
        <v>0</v>
      </c>
      <c r="AL67" s="44">
        <f t="shared" si="11"/>
        <v>0</v>
      </c>
      <c r="AM67" s="44">
        <f t="shared" si="12"/>
        <v>0</v>
      </c>
      <c r="AN67" s="44">
        <f t="shared" si="13"/>
        <v>0</v>
      </c>
      <c r="AO67" s="44">
        <f t="shared" si="14"/>
        <v>0</v>
      </c>
      <c r="AP67" s="44">
        <f t="shared" si="15"/>
        <v>0</v>
      </c>
      <c r="AQ67" s="44">
        <f t="shared" si="16"/>
        <v>0</v>
      </c>
      <c r="AR67" s="44">
        <f t="shared" si="17"/>
        <v>0</v>
      </c>
      <c r="AS67" s="44">
        <f t="shared" si="18"/>
        <v>0</v>
      </c>
      <c r="AT67" s="40"/>
      <c r="AU67" s="40"/>
      <c r="AV67" s="40"/>
      <c r="AW67" s="40"/>
      <c r="AX67" s="40"/>
      <c r="AY67" s="40"/>
      <c r="AZ67" s="40"/>
      <c r="BA67" s="40"/>
      <c r="BB67" s="40"/>
      <c r="BC67" s="40"/>
    </row>
    <row r="68" spans="1:55" x14ac:dyDescent="0.2">
      <c r="A68" s="51">
        <v>62</v>
      </c>
      <c r="B68" s="102"/>
      <c r="C68" s="102"/>
      <c r="D68" s="102"/>
      <c r="E68" s="102"/>
      <c r="F68" s="102"/>
      <c r="G68" s="34" t="str">
        <f t="shared" si="0"/>
        <v>2025</v>
      </c>
      <c r="H68" s="109"/>
      <c r="I68" s="110"/>
      <c r="J68" s="111">
        <v>0</v>
      </c>
      <c r="K68" s="110"/>
      <c r="L68" s="111">
        <v>0</v>
      </c>
      <c r="M68" s="110">
        <v>500</v>
      </c>
      <c r="N68" s="112">
        <v>1000</v>
      </c>
      <c r="O68" s="113">
        <v>1200</v>
      </c>
      <c r="P68" s="27">
        <f t="shared" si="1"/>
        <v>0</v>
      </c>
      <c r="Q68" s="29">
        <f t="shared" si="2"/>
        <v>0</v>
      </c>
      <c r="R68" s="28">
        <f t="shared" si="3"/>
        <v>0</v>
      </c>
      <c r="S68" s="27">
        <f t="shared" si="4"/>
        <v>0</v>
      </c>
      <c r="T68" s="28">
        <f t="shared" si="5"/>
        <v>0</v>
      </c>
      <c r="U68" s="29">
        <f t="shared" si="6"/>
        <v>0</v>
      </c>
      <c r="V68" s="31">
        <f t="shared" si="19"/>
        <v>0</v>
      </c>
      <c r="W68" s="82">
        <f t="shared" si="7"/>
        <v>0</v>
      </c>
      <c r="X68" s="30">
        <f t="shared" si="8"/>
        <v>0</v>
      </c>
      <c r="Y68" s="31">
        <f t="shared" si="24"/>
        <v>0</v>
      </c>
      <c r="Z68" s="31">
        <f t="shared" si="25"/>
        <v>0</v>
      </c>
      <c r="AA68" s="27">
        <f t="shared" si="26"/>
        <v>0</v>
      </c>
      <c r="AB68" s="21">
        <f t="shared" si="27"/>
        <v>0</v>
      </c>
      <c r="AC68" s="32" t="e" cm="1">
        <f t="array" ref="AC68">_xlfn.IFS(G68="8w",AJ68,G68="9w",AK68,G68="10w",AL68,G68="11w",AM68,G68="12w",AN68,G68="8m",AO68,G68="9m",AP68,G68="10m",AQ68,G68="11m",AR68,G68="12m",AS68)</f>
        <v>#N/A</v>
      </c>
      <c r="AD68" s="40"/>
      <c r="AE68" s="40"/>
      <c r="AF68" s="40"/>
      <c r="AG68" s="40"/>
      <c r="AH68" s="40"/>
      <c r="AI68" s="40"/>
      <c r="AJ68" s="44">
        <f t="shared" si="9"/>
        <v>0</v>
      </c>
      <c r="AK68" s="44">
        <f t="shared" si="10"/>
        <v>0</v>
      </c>
      <c r="AL68" s="44">
        <f t="shared" si="11"/>
        <v>0</v>
      </c>
      <c r="AM68" s="44">
        <f t="shared" si="12"/>
        <v>0</v>
      </c>
      <c r="AN68" s="44">
        <f t="shared" si="13"/>
        <v>0</v>
      </c>
      <c r="AO68" s="44">
        <f t="shared" si="14"/>
        <v>0</v>
      </c>
      <c r="AP68" s="44">
        <f t="shared" si="15"/>
        <v>0</v>
      </c>
      <c r="AQ68" s="44">
        <f t="shared" si="16"/>
        <v>0</v>
      </c>
      <c r="AR68" s="44">
        <f t="shared" si="17"/>
        <v>0</v>
      </c>
      <c r="AS68" s="44">
        <f t="shared" si="18"/>
        <v>0</v>
      </c>
      <c r="AT68" s="40"/>
      <c r="AU68" s="40"/>
      <c r="AV68" s="40"/>
      <c r="AW68" s="40"/>
      <c r="AX68" s="40"/>
      <c r="AY68" s="40"/>
      <c r="AZ68" s="40"/>
      <c r="BA68" s="40"/>
      <c r="BB68" s="40"/>
      <c r="BC68" s="40"/>
    </row>
    <row r="69" spans="1:55" x14ac:dyDescent="0.2">
      <c r="A69" s="51">
        <v>63</v>
      </c>
      <c r="B69" s="102"/>
      <c r="C69" s="102"/>
      <c r="D69" s="102"/>
      <c r="E69" s="102"/>
      <c r="F69" s="102"/>
      <c r="G69" s="34" t="str">
        <f t="shared" si="0"/>
        <v>2025</v>
      </c>
      <c r="H69" s="109"/>
      <c r="I69" s="110"/>
      <c r="J69" s="111">
        <v>0</v>
      </c>
      <c r="K69" s="110"/>
      <c r="L69" s="111">
        <v>0</v>
      </c>
      <c r="M69" s="110">
        <v>500</v>
      </c>
      <c r="N69" s="112">
        <v>1000</v>
      </c>
      <c r="O69" s="113">
        <v>1200</v>
      </c>
      <c r="P69" s="27">
        <f t="shared" si="1"/>
        <v>0</v>
      </c>
      <c r="Q69" s="29">
        <f t="shared" si="2"/>
        <v>0</v>
      </c>
      <c r="R69" s="28">
        <f t="shared" si="3"/>
        <v>0</v>
      </c>
      <c r="S69" s="27">
        <f t="shared" si="4"/>
        <v>0</v>
      </c>
      <c r="T69" s="28">
        <f t="shared" si="5"/>
        <v>0</v>
      </c>
      <c r="U69" s="29">
        <f t="shared" si="6"/>
        <v>0</v>
      </c>
      <c r="V69" s="31">
        <f t="shared" si="19"/>
        <v>0</v>
      </c>
      <c r="W69" s="82">
        <f t="shared" si="7"/>
        <v>0</v>
      </c>
      <c r="X69" s="30">
        <f t="shared" si="8"/>
        <v>0</v>
      </c>
      <c r="Y69" s="31">
        <f t="shared" si="24"/>
        <v>0</v>
      </c>
      <c r="Z69" s="31">
        <f t="shared" si="25"/>
        <v>0</v>
      </c>
      <c r="AA69" s="27">
        <f t="shared" si="26"/>
        <v>0</v>
      </c>
      <c r="AB69" s="21">
        <f t="shared" si="27"/>
        <v>0</v>
      </c>
      <c r="AC69" s="32" t="e" cm="1">
        <f t="array" ref="AC69">_xlfn.IFS(G69="8w",AJ69,G69="9w",AK69,G69="10w",AL69,G69="11w",AM69,G69="12w",AN69,G69="8m",AO69,G69="9m",AP69,G69="10m",AQ69,G69="11m",AR69,G69="12m",AS69)</f>
        <v>#N/A</v>
      </c>
      <c r="AD69" s="40"/>
      <c r="AE69" s="40"/>
      <c r="AF69" s="40"/>
      <c r="AG69" s="40"/>
      <c r="AH69" s="40"/>
      <c r="AI69" s="40"/>
      <c r="AJ69" s="44">
        <f t="shared" si="9"/>
        <v>0</v>
      </c>
      <c r="AK69" s="44">
        <f t="shared" si="10"/>
        <v>0</v>
      </c>
      <c r="AL69" s="44">
        <f t="shared" si="11"/>
        <v>0</v>
      </c>
      <c r="AM69" s="44">
        <f t="shared" si="12"/>
        <v>0</v>
      </c>
      <c r="AN69" s="44">
        <f t="shared" si="13"/>
        <v>0</v>
      </c>
      <c r="AO69" s="44">
        <f t="shared" si="14"/>
        <v>0</v>
      </c>
      <c r="AP69" s="44">
        <f t="shared" si="15"/>
        <v>0</v>
      </c>
      <c r="AQ69" s="44">
        <f t="shared" si="16"/>
        <v>0</v>
      </c>
      <c r="AR69" s="44">
        <f t="shared" si="17"/>
        <v>0</v>
      </c>
      <c r="AS69" s="44">
        <f t="shared" si="18"/>
        <v>0</v>
      </c>
      <c r="AT69" s="40"/>
      <c r="AU69" s="40"/>
      <c r="AV69" s="40"/>
      <c r="AW69" s="40"/>
      <c r="AX69" s="40"/>
      <c r="AY69" s="40"/>
      <c r="AZ69" s="40"/>
      <c r="BA69" s="40"/>
      <c r="BB69" s="40"/>
      <c r="BC69" s="40"/>
    </row>
    <row r="70" spans="1:55" x14ac:dyDescent="0.2">
      <c r="A70" s="51">
        <v>64</v>
      </c>
      <c r="B70" s="102"/>
      <c r="C70" s="102"/>
      <c r="D70" s="102"/>
      <c r="E70" s="102"/>
      <c r="F70" s="102"/>
      <c r="G70" s="34" t="str">
        <f t="shared" si="0"/>
        <v>2025</v>
      </c>
      <c r="H70" s="109"/>
      <c r="I70" s="110"/>
      <c r="J70" s="111">
        <v>0</v>
      </c>
      <c r="K70" s="110"/>
      <c r="L70" s="111">
        <v>0</v>
      </c>
      <c r="M70" s="110">
        <v>500</v>
      </c>
      <c r="N70" s="112">
        <v>1000</v>
      </c>
      <c r="O70" s="113">
        <v>1200</v>
      </c>
      <c r="P70" s="27">
        <f t="shared" si="1"/>
        <v>0</v>
      </c>
      <c r="Q70" s="29">
        <f t="shared" si="2"/>
        <v>0</v>
      </c>
      <c r="R70" s="28">
        <f t="shared" si="3"/>
        <v>0</v>
      </c>
      <c r="S70" s="27">
        <f t="shared" si="4"/>
        <v>0</v>
      </c>
      <c r="T70" s="28">
        <f t="shared" si="5"/>
        <v>0</v>
      </c>
      <c r="U70" s="29">
        <f t="shared" si="6"/>
        <v>0</v>
      </c>
      <c r="V70" s="31">
        <f t="shared" si="19"/>
        <v>0</v>
      </c>
      <c r="W70" s="82">
        <f t="shared" si="7"/>
        <v>0</v>
      </c>
      <c r="X70" s="30">
        <f t="shared" si="8"/>
        <v>0</v>
      </c>
      <c r="Y70" s="31">
        <f t="shared" si="24"/>
        <v>0</v>
      </c>
      <c r="Z70" s="31">
        <f t="shared" si="25"/>
        <v>0</v>
      </c>
      <c r="AA70" s="27">
        <f t="shared" si="26"/>
        <v>0</v>
      </c>
      <c r="AB70" s="21">
        <f t="shared" si="27"/>
        <v>0</v>
      </c>
      <c r="AC70" s="32" t="e" cm="1">
        <f t="array" ref="AC70">_xlfn.IFS(G70="8w",AJ70,G70="9w",AK70,G70="10w",AL70,G70="11w",AM70,G70="12w",AN70,G70="8m",AO70,G70="9m",AP70,G70="10m",AQ70,G70="11m",AR70,G70="12m",AS70)</f>
        <v>#N/A</v>
      </c>
      <c r="AD70" s="40"/>
      <c r="AE70" s="40"/>
      <c r="AF70" s="40"/>
      <c r="AG70" s="40"/>
      <c r="AH70" s="40"/>
      <c r="AI70" s="40"/>
      <c r="AJ70" s="44">
        <f t="shared" si="9"/>
        <v>0</v>
      </c>
      <c r="AK70" s="44">
        <f t="shared" si="10"/>
        <v>0</v>
      </c>
      <c r="AL70" s="44">
        <f t="shared" si="11"/>
        <v>0</v>
      </c>
      <c r="AM70" s="44">
        <f t="shared" si="12"/>
        <v>0</v>
      </c>
      <c r="AN70" s="44">
        <f t="shared" si="13"/>
        <v>0</v>
      </c>
      <c r="AO70" s="44">
        <f t="shared" si="14"/>
        <v>0</v>
      </c>
      <c r="AP70" s="44">
        <f t="shared" si="15"/>
        <v>0</v>
      </c>
      <c r="AQ70" s="44">
        <f t="shared" si="16"/>
        <v>0</v>
      </c>
      <c r="AR70" s="44">
        <f t="shared" si="17"/>
        <v>0</v>
      </c>
      <c r="AS70" s="44">
        <f t="shared" si="18"/>
        <v>0</v>
      </c>
      <c r="AT70" s="40"/>
      <c r="AU70" s="40"/>
      <c r="AV70" s="40"/>
      <c r="AW70" s="40"/>
      <c r="AX70" s="40"/>
      <c r="AY70" s="40"/>
      <c r="AZ70" s="40"/>
      <c r="BA70" s="40"/>
      <c r="BB70" s="40"/>
      <c r="BC70" s="40"/>
    </row>
    <row r="71" spans="1:55" x14ac:dyDescent="0.2">
      <c r="A71" s="51">
        <v>65</v>
      </c>
      <c r="B71" s="102"/>
      <c r="C71" s="102"/>
      <c r="D71" s="102"/>
      <c r="E71" s="102"/>
      <c r="F71" s="102"/>
      <c r="G71" s="34" t="str">
        <f t="shared" ref="G71:G134" si="28">CONCATENATE($F$1-D71,E71)</f>
        <v>2025</v>
      </c>
      <c r="H71" s="109"/>
      <c r="I71" s="110"/>
      <c r="J71" s="111">
        <v>0</v>
      </c>
      <c r="K71" s="110"/>
      <c r="L71" s="111">
        <v>0</v>
      </c>
      <c r="M71" s="110">
        <v>500</v>
      </c>
      <c r="N71" s="112">
        <v>1000</v>
      </c>
      <c r="O71" s="113">
        <v>1200</v>
      </c>
      <c r="P71" s="27">
        <f t="shared" ref="P71:P134" si="29">ROUNDDOWN(IF(E71="w",(((50/(H71+0.24))-3.648)/0.0066),IF(E71="m",(((50/(H71+0.24))-3.79)/0.0069),IF(H71="",0))),0)</f>
        <v>0</v>
      </c>
      <c r="Q71" s="29">
        <f t="shared" ref="Q71:Q134" si="30">ROUNDDOWN(IF(E71="w",((SQRT(I71)-1.0935)/0.00208),IF(E71="m",((SQRT(I71)-1.15028)/0.00219))),0)</f>
        <v>0</v>
      </c>
      <c r="R71" s="28">
        <f t="shared" ref="R71:R134" si="31">ROUNDDOWN(IF(E71="w",((SQRT(J71)-0.8807)/0.00068),IF(E71="m",((SQRT(J71)-0.841)/0.0008))),0)</f>
        <v>0</v>
      </c>
      <c r="S71" s="27">
        <f t="shared" ref="S71:S134" si="32">ROUNDDOWN(IF(E71="w",((SQRT(K71)-2.0232)/0.00874),IF(E71="m",((SQRT(K71)-2.8)/0.011))),0)</f>
        <v>0</v>
      </c>
      <c r="T71" s="28">
        <f t="shared" ref="T71:T134" si="33">ROUNDDOWN(IF(E71="w",((SQRT(L71)-1.4149)/0.01039),IF(E71="m",((SQRT(L71)-1.936)/0.0124))),0)</f>
        <v>0</v>
      </c>
      <c r="U71" s="29">
        <f t="shared" ref="U71:U134" si="34">ROUNDDOWN(IF(E71="w",((((800/M71)-2.0232))/0.00647),(IF(E71="m",(((800/(M71))-2.325)/0.00644)))),0)</f>
        <v>0</v>
      </c>
      <c r="V71" s="31">
        <f t="shared" si="19"/>
        <v>0</v>
      </c>
      <c r="W71" s="82">
        <f t="shared" ref="W71:W134" si="35">ROUNDDOWN(IF(E71="w",((((2000/O71)-1.8))/0.0054),(IF(E71="m",(((2000/(O71))-1.784)/0.006)))),0)</f>
        <v>0</v>
      </c>
      <c r="X71" s="30">
        <f t="shared" ref="X71:X134" si="36">MAX(P71:P71)</f>
        <v>0</v>
      </c>
      <c r="Y71" s="31">
        <f t="shared" si="24"/>
        <v>0</v>
      </c>
      <c r="Z71" s="31">
        <f t="shared" si="25"/>
        <v>0</v>
      </c>
      <c r="AA71" s="27">
        <f t="shared" si="26"/>
        <v>0</v>
      </c>
      <c r="AB71" s="21">
        <f t="shared" si="27"/>
        <v>0</v>
      </c>
      <c r="AC71" s="32" t="e" cm="1">
        <f t="array" ref="AC71">_xlfn.IFS(G71="8w",AJ71,G71="9w",AK71,G71="10w",AL71,G71="11w",AM71,G71="12w",AN71,G71="8m",AO71,G71="9m",AP71,G71="10m",AQ71,G71="11m",AR71,G71="12m",AS71)</f>
        <v>#N/A</v>
      </c>
      <c r="AD71" s="40"/>
      <c r="AE71" s="40"/>
      <c r="AF71" s="40"/>
      <c r="AG71" s="40"/>
      <c r="AH71" s="40"/>
      <c r="AI71" s="40"/>
      <c r="AJ71" s="44">
        <f t="shared" ref="AJ71:AJ134" si="37">IF(AB71=0,0,IF(AB71&lt;475,"T",IF(AB71&lt;625,"S",IF(AB71&gt;624,"E"))))</f>
        <v>0</v>
      </c>
      <c r="AK71" s="44">
        <f t="shared" ref="AK71:AK134" si="38">IF(AB71=0,0,IF(AB71&lt;550,"T",IF(AB71&lt;725,"S",IF(AB71&gt;724,"E"))))</f>
        <v>0</v>
      </c>
      <c r="AL71" s="44">
        <f t="shared" ref="AL71:AL134" si="39">IF(AB71=0,0,IF(AB71&lt;625,"T",IF(AB71&lt;825,"S",IF(AB71&gt;824,"E"))))</f>
        <v>0</v>
      </c>
      <c r="AM71" s="44">
        <f t="shared" ref="AM71:AM134" si="40">IF(AB71=0,0,IF(AB71&lt;700,"T",IF(AB71&lt;900,"S",IF(AB71&gt;899,"E"))))</f>
        <v>0</v>
      </c>
      <c r="AN71" s="44">
        <f t="shared" ref="AN71:AN134" si="41">IF(AB71=0,0,IF(AB71&lt;775,"T",IF(AB71&lt;975,"S",IF(AB71&gt;974,"E"))))</f>
        <v>0</v>
      </c>
      <c r="AO71" s="44">
        <f t="shared" ref="AO71:AO134" si="42">IF(AB71=0,0,IF(AB71&lt;450,"T",IF(AB71&lt;575,"S",IF(AB71&gt;574,"E"))))</f>
        <v>0</v>
      </c>
      <c r="AP71" s="44">
        <f t="shared" ref="AP71:AP134" si="43">IF(AB71=0,0,IF(AB71&lt;525,"T",IF(AB71&lt;675,"S",IF(AB71&gt;674,"E"))))</f>
        <v>0</v>
      </c>
      <c r="AQ71" s="44">
        <f t="shared" ref="AQ71:AQ134" si="44">IF(AB71=0,0,IF(AB71&lt;600,"T",IF(AB71&lt;775,"S",IF(AB71&gt;774,"E"))))</f>
        <v>0</v>
      </c>
      <c r="AR71" s="44">
        <f t="shared" ref="AR71:AR134" si="45">IF(AB71=0,0,IF(AB71&lt;675,"T",IF(AB71&lt;875,"S",IF(AB71&gt;874,"E"))))</f>
        <v>0</v>
      </c>
      <c r="AS71" s="44">
        <f t="shared" ref="AS71:AS134" si="46">IF(AB71=0,0,IF(AB71&lt;750,"T",IF(AB71&lt;975,"S",IF(AB71&gt;974,"E"))))</f>
        <v>0</v>
      </c>
      <c r="AT71" s="40"/>
      <c r="AU71" s="40"/>
      <c r="AV71" s="40"/>
      <c r="AW71" s="40"/>
      <c r="AX71" s="40"/>
      <c r="AY71" s="40"/>
      <c r="AZ71" s="40"/>
      <c r="BA71" s="40"/>
      <c r="BB71" s="40"/>
      <c r="BC71" s="40"/>
    </row>
    <row r="72" spans="1:55" x14ac:dyDescent="0.2">
      <c r="A72" s="51">
        <v>66</v>
      </c>
      <c r="B72" s="102"/>
      <c r="C72" s="102"/>
      <c r="D72" s="102"/>
      <c r="E72" s="102"/>
      <c r="F72" s="102"/>
      <c r="G72" s="34" t="str">
        <f t="shared" si="28"/>
        <v>2025</v>
      </c>
      <c r="H72" s="109"/>
      <c r="I72" s="110"/>
      <c r="J72" s="111">
        <v>0</v>
      </c>
      <c r="K72" s="110"/>
      <c r="L72" s="111">
        <v>0</v>
      </c>
      <c r="M72" s="110">
        <v>500</v>
      </c>
      <c r="N72" s="112">
        <v>1000</v>
      </c>
      <c r="O72" s="113">
        <v>1200</v>
      </c>
      <c r="P72" s="27">
        <f t="shared" si="29"/>
        <v>0</v>
      </c>
      <c r="Q72" s="29">
        <f t="shared" si="30"/>
        <v>0</v>
      </c>
      <c r="R72" s="28">
        <f t="shared" si="31"/>
        <v>0</v>
      </c>
      <c r="S72" s="27">
        <f t="shared" si="32"/>
        <v>0</v>
      </c>
      <c r="T72" s="28">
        <f t="shared" si="33"/>
        <v>0</v>
      </c>
      <c r="U72" s="29">
        <f t="shared" si="34"/>
        <v>0</v>
      </c>
      <c r="V72" s="31">
        <f t="shared" ref="V72" si="47">ROUNDDOWN(IF(E72="m",(((1000/(N72))-2.158)/0.006)),0)</f>
        <v>0</v>
      </c>
      <c r="W72" s="82">
        <f t="shared" si="35"/>
        <v>0</v>
      </c>
      <c r="X72" s="30">
        <f t="shared" si="36"/>
        <v>0</v>
      </c>
      <c r="Y72" s="31">
        <f t="shared" si="24"/>
        <v>0</v>
      </c>
      <c r="Z72" s="31">
        <f t="shared" si="25"/>
        <v>0</v>
      </c>
      <c r="AA72" s="27">
        <f t="shared" si="26"/>
        <v>0</v>
      </c>
      <c r="AB72" s="21">
        <f t="shared" si="27"/>
        <v>0</v>
      </c>
      <c r="AC72" s="32" t="e" cm="1">
        <f t="array" ref="AC72">_xlfn.IFS(G72="8w",AJ72,G72="9w",AK72,G72="10w",AL72,G72="11w",AM72,G72="12w",AN72,G72="8m",AO72,G72="9m",AP72,G72="10m",AQ72,G72="11m",AR72,G72="12m",AS72)</f>
        <v>#N/A</v>
      </c>
      <c r="AD72" s="40"/>
      <c r="AE72" s="40"/>
      <c r="AF72" s="40"/>
      <c r="AG72" s="40"/>
      <c r="AH72" s="40"/>
      <c r="AI72" s="40"/>
      <c r="AJ72" s="44">
        <f t="shared" si="37"/>
        <v>0</v>
      </c>
      <c r="AK72" s="44">
        <f t="shared" si="38"/>
        <v>0</v>
      </c>
      <c r="AL72" s="44">
        <f t="shared" si="39"/>
        <v>0</v>
      </c>
      <c r="AM72" s="44">
        <f t="shared" si="40"/>
        <v>0</v>
      </c>
      <c r="AN72" s="44">
        <f t="shared" si="41"/>
        <v>0</v>
      </c>
      <c r="AO72" s="44">
        <f t="shared" si="42"/>
        <v>0</v>
      </c>
      <c r="AP72" s="44">
        <f t="shared" si="43"/>
        <v>0</v>
      </c>
      <c r="AQ72" s="44">
        <f t="shared" si="44"/>
        <v>0</v>
      </c>
      <c r="AR72" s="44">
        <f t="shared" si="45"/>
        <v>0</v>
      </c>
      <c r="AS72" s="44">
        <f t="shared" si="46"/>
        <v>0</v>
      </c>
      <c r="AT72" s="40"/>
      <c r="AU72" s="40"/>
      <c r="AV72" s="40"/>
      <c r="AW72" s="40"/>
      <c r="AX72" s="40"/>
      <c r="AY72" s="40"/>
      <c r="AZ72" s="40"/>
      <c r="BA72" s="40"/>
      <c r="BB72" s="40"/>
      <c r="BC72" s="40"/>
    </row>
    <row r="73" spans="1:55" x14ac:dyDescent="0.2">
      <c r="A73" s="51">
        <v>67</v>
      </c>
      <c r="B73" s="102"/>
      <c r="C73" s="102"/>
      <c r="D73" s="102"/>
      <c r="E73" s="102"/>
      <c r="F73" s="102"/>
      <c r="G73" s="34" t="str">
        <f t="shared" si="28"/>
        <v>2025</v>
      </c>
      <c r="H73" s="109"/>
      <c r="I73" s="110"/>
      <c r="J73" s="111">
        <v>0</v>
      </c>
      <c r="K73" s="110"/>
      <c r="L73" s="111">
        <v>0</v>
      </c>
      <c r="M73" s="110">
        <v>500</v>
      </c>
      <c r="N73" s="112">
        <v>1000</v>
      </c>
      <c r="O73" s="113">
        <v>1200</v>
      </c>
      <c r="P73" s="27">
        <f t="shared" si="29"/>
        <v>0</v>
      </c>
      <c r="Q73" s="29">
        <f t="shared" si="30"/>
        <v>0</v>
      </c>
      <c r="R73" s="28">
        <f t="shared" si="31"/>
        <v>0</v>
      </c>
      <c r="S73" s="27">
        <f t="shared" si="32"/>
        <v>0</v>
      </c>
      <c r="T73" s="28">
        <f t="shared" si="33"/>
        <v>0</v>
      </c>
      <c r="U73" s="29">
        <f t="shared" si="34"/>
        <v>0</v>
      </c>
      <c r="V73" s="31">
        <f t="shared" si="19"/>
        <v>0</v>
      </c>
      <c r="W73" s="82">
        <f t="shared" si="35"/>
        <v>0</v>
      </c>
      <c r="X73" s="30">
        <f t="shared" si="36"/>
        <v>0</v>
      </c>
      <c r="Y73" s="31">
        <f t="shared" si="24"/>
        <v>0</v>
      </c>
      <c r="Z73" s="31">
        <f t="shared" si="25"/>
        <v>0</v>
      </c>
      <c r="AA73" s="27">
        <f t="shared" si="26"/>
        <v>0</v>
      </c>
      <c r="AB73" s="21">
        <f t="shared" si="27"/>
        <v>0</v>
      </c>
      <c r="AC73" s="32" t="e" cm="1">
        <f t="array" ref="AC73">_xlfn.IFS(G73="8w",AJ73,G73="9w",AK73,G73="10w",AL73,G73="11w",AM73,G73="12w",AN73,G73="8m",AO73,G73="9m",AP73,G73="10m",AQ73,G73="11m",AR73,G73="12m",AS73)</f>
        <v>#N/A</v>
      </c>
      <c r="AD73" s="40"/>
      <c r="AE73" s="40"/>
      <c r="AF73" s="40"/>
      <c r="AG73" s="40"/>
      <c r="AH73" s="40"/>
      <c r="AI73" s="40"/>
      <c r="AJ73" s="44">
        <f t="shared" si="37"/>
        <v>0</v>
      </c>
      <c r="AK73" s="44">
        <f t="shared" si="38"/>
        <v>0</v>
      </c>
      <c r="AL73" s="44">
        <f t="shared" si="39"/>
        <v>0</v>
      </c>
      <c r="AM73" s="44">
        <f t="shared" si="40"/>
        <v>0</v>
      </c>
      <c r="AN73" s="44">
        <f t="shared" si="41"/>
        <v>0</v>
      </c>
      <c r="AO73" s="44">
        <f t="shared" si="42"/>
        <v>0</v>
      </c>
      <c r="AP73" s="44">
        <f t="shared" si="43"/>
        <v>0</v>
      </c>
      <c r="AQ73" s="44">
        <f t="shared" si="44"/>
        <v>0</v>
      </c>
      <c r="AR73" s="44">
        <f t="shared" si="45"/>
        <v>0</v>
      </c>
      <c r="AS73" s="44">
        <f t="shared" si="46"/>
        <v>0</v>
      </c>
      <c r="AT73" s="40"/>
      <c r="AU73" s="40"/>
      <c r="AV73" s="40"/>
      <c r="AW73" s="40"/>
      <c r="AX73" s="40"/>
      <c r="AY73" s="40"/>
      <c r="AZ73" s="40"/>
      <c r="BA73" s="40"/>
      <c r="BB73" s="40"/>
      <c r="BC73" s="40"/>
    </row>
    <row r="74" spans="1:55" x14ac:dyDescent="0.2">
      <c r="A74" s="51">
        <v>68</v>
      </c>
      <c r="B74" s="102"/>
      <c r="C74" s="102"/>
      <c r="D74" s="102"/>
      <c r="E74" s="102"/>
      <c r="F74" s="102"/>
      <c r="G74" s="34" t="str">
        <f t="shared" si="28"/>
        <v>2025</v>
      </c>
      <c r="H74" s="109"/>
      <c r="I74" s="110"/>
      <c r="J74" s="111">
        <v>0</v>
      </c>
      <c r="K74" s="110"/>
      <c r="L74" s="111">
        <v>0</v>
      </c>
      <c r="M74" s="110">
        <v>500</v>
      </c>
      <c r="N74" s="112">
        <v>1000</v>
      </c>
      <c r="O74" s="113">
        <v>1200</v>
      </c>
      <c r="P74" s="27">
        <f t="shared" si="29"/>
        <v>0</v>
      </c>
      <c r="Q74" s="29">
        <f t="shared" si="30"/>
        <v>0</v>
      </c>
      <c r="R74" s="28">
        <f t="shared" si="31"/>
        <v>0</v>
      </c>
      <c r="S74" s="27">
        <f t="shared" si="32"/>
        <v>0</v>
      </c>
      <c r="T74" s="28">
        <f t="shared" si="33"/>
        <v>0</v>
      </c>
      <c r="U74" s="29">
        <f t="shared" si="34"/>
        <v>0</v>
      </c>
      <c r="V74" s="31">
        <f t="shared" ref="V74:V137" si="48">ROUNDDOWN(IF(E74="m",(((1000/(N74))-2.158)/0.006)),0)</f>
        <v>0</v>
      </c>
      <c r="W74" s="82">
        <f t="shared" si="35"/>
        <v>0</v>
      </c>
      <c r="X74" s="30">
        <f t="shared" si="36"/>
        <v>0</v>
      </c>
      <c r="Y74" s="31">
        <f t="shared" si="24"/>
        <v>0</v>
      </c>
      <c r="Z74" s="31">
        <f t="shared" si="25"/>
        <v>0</v>
      </c>
      <c r="AA74" s="27">
        <f t="shared" si="26"/>
        <v>0</v>
      </c>
      <c r="AB74" s="21">
        <f t="shared" si="27"/>
        <v>0</v>
      </c>
      <c r="AC74" s="32" t="e" cm="1">
        <f t="array" ref="AC74">_xlfn.IFS(G74="8w",AJ74,G74="9w",AK74,G74="10w",AL74,G74="11w",AM74,G74="12w",AN74,G74="8m",AO74,G74="9m",AP74,G74="10m",AQ74,G74="11m",AR74,G74="12m",AS74)</f>
        <v>#N/A</v>
      </c>
      <c r="AD74" s="40"/>
      <c r="AE74" s="40"/>
      <c r="AF74" s="40"/>
      <c r="AG74" s="40"/>
      <c r="AH74" s="40"/>
      <c r="AI74" s="40"/>
      <c r="AJ74" s="44">
        <f t="shared" si="37"/>
        <v>0</v>
      </c>
      <c r="AK74" s="44">
        <f t="shared" si="38"/>
        <v>0</v>
      </c>
      <c r="AL74" s="44">
        <f t="shared" si="39"/>
        <v>0</v>
      </c>
      <c r="AM74" s="44">
        <f t="shared" si="40"/>
        <v>0</v>
      </c>
      <c r="AN74" s="44">
        <f t="shared" si="41"/>
        <v>0</v>
      </c>
      <c r="AO74" s="44">
        <f t="shared" si="42"/>
        <v>0</v>
      </c>
      <c r="AP74" s="44">
        <f t="shared" si="43"/>
        <v>0</v>
      </c>
      <c r="AQ74" s="44">
        <f t="shared" si="44"/>
        <v>0</v>
      </c>
      <c r="AR74" s="44">
        <f t="shared" si="45"/>
        <v>0</v>
      </c>
      <c r="AS74" s="44">
        <f t="shared" si="46"/>
        <v>0</v>
      </c>
      <c r="AT74" s="40"/>
      <c r="AU74" s="40"/>
      <c r="AV74" s="40"/>
      <c r="AW74" s="40"/>
      <c r="AX74" s="40"/>
      <c r="AY74" s="40"/>
      <c r="AZ74" s="40"/>
      <c r="BA74" s="40"/>
      <c r="BB74" s="40"/>
      <c r="BC74" s="40"/>
    </row>
    <row r="75" spans="1:55" x14ac:dyDescent="0.2">
      <c r="A75" s="51">
        <v>69</v>
      </c>
      <c r="B75" s="102"/>
      <c r="C75" s="102"/>
      <c r="D75" s="102"/>
      <c r="E75" s="102"/>
      <c r="F75" s="102"/>
      <c r="G75" s="34" t="str">
        <f t="shared" si="28"/>
        <v>2025</v>
      </c>
      <c r="H75" s="109"/>
      <c r="I75" s="110"/>
      <c r="J75" s="111">
        <v>0</v>
      </c>
      <c r="K75" s="110"/>
      <c r="L75" s="111">
        <v>0</v>
      </c>
      <c r="M75" s="110">
        <v>500</v>
      </c>
      <c r="N75" s="112">
        <v>1000</v>
      </c>
      <c r="O75" s="113">
        <v>1200</v>
      </c>
      <c r="P75" s="27">
        <f t="shared" si="29"/>
        <v>0</v>
      </c>
      <c r="Q75" s="29">
        <f t="shared" si="30"/>
        <v>0</v>
      </c>
      <c r="R75" s="28">
        <f t="shared" si="31"/>
        <v>0</v>
      </c>
      <c r="S75" s="27">
        <f t="shared" si="32"/>
        <v>0</v>
      </c>
      <c r="T75" s="28">
        <f t="shared" si="33"/>
        <v>0</v>
      </c>
      <c r="U75" s="29">
        <f t="shared" si="34"/>
        <v>0</v>
      </c>
      <c r="V75" s="31">
        <f t="shared" si="48"/>
        <v>0</v>
      </c>
      <c r="W75" s="82">
        <f t="shared" si="35"/>
        <v>0</v>
      </c>
      <c r="X75" s="30">
        <f t="shared" si="36"/>
        <v>0</v>
      </c>
      <c r="Y75" s="31">
        <f t="shared" si="24"/>
        <v>0</v>
      </c>
      <c r="Z75" s="31">
        <f t="shared" si="25"/>
        <v>0</v>
      </c>
      <c r="AA75" s="27">
        <f t="shared" si="26"/>
        <v>0</v>
      </c>
      <c r="AB75" s="21">
        <f t="shared" si="27"/>
        <v>0</v>
      </c>
      <c r="AC75" s="32" t="e" cm="1">
        <f t="array" ref="AC75">_xlfn.IFS(G75="8w",AJ75,G75="9w",AK75,G75="10w",AL75,G75="11w",AM75,G75="12w",AN75,G75="8m",AO75,G75="9m",AP75,G75="10m",AQ75,G75="11m",AR75,G75="12m",AS75)</f>
        <v>#N/A</v>
      </c>
      <c r="AD75" s="40"/>
      <c r="AE75" s="40"/>
      <c r="AF75" s="40"/>
      <c r="AG75" s="40"/>
      <c r="AH75" s="40"/>
      <c r="AI75" s="40"/>
      <c r="AJ75" s="44">
        <f t="shared" si="37"/>
        <v>0</v>
      </c>
      <c r="AK75" s="44">
        <f t="shared" si="38"/>
        <v>0</v>
      </c>
      <c r="AL75" s="44">
        <f t="shared" si="39"/>
        <v>0</v>
      </c>
      <c r="AM75" s="44">
        <f t="shared" si="40"/>
        <v>0</v>
      </c>
      <c r="AN75" s="44">
        <f t="shared" si="41"/>
        <v>0</v>
      </c>
      <c r="AO75" s="44">
        <f t="shared" si="42"/>
        <v>0</v>
      </c>
      <c r="AP75" s="44">
        <f t="shared" si="43"/>
        <v>0</v>
      </c>
      <c r="AQ75" s="44">
        <f t="shared" si="44"/>
        <v>0</v>
      </c>
      <c r="AR75" s="44">
        <f t="shared" si="45"/>
        <v>0</v>
      </c>
      <c r="AS75" s="44">
        <f t="shared" si="46"/>
        <v>0</v>
      </c>
      <c r="AT75" s="40"/>
      <c r="AU75" s="40"/>
      <c r="AV75" s="40"/>
      <c r="AW75" s="40"/>
      <c r="AX75" s="40"/>
      <c r="AY75" s="40"/>
      <c r="AZ75" s="40"/>
      <c r="BA75" s="40"/>
      <c r="BB75" s="40"/>
      <c r="BC75" s="40"/>
    </row>
    <row r="76" spans="1:55" x14ac:dyDescent="0.2">
      <c r="A76" s="51">
        <v>70</v>
      </c>
      <c r="B76" s="102"/>
      <c r="C76" s="102"/>
      <c r="D76" s="102"/>
      <c r="E76" s="102"/>
      <c r="F76" s="102"/>
      <c r="G76" s="34" t="str">
        <f t="shared" si="28"/>
        <v>2025</v>
      </c>
      <c r="H76" s="109"/>
      <c r="I76" s="110"/>
      <c r="J76" s="111">
        <v>0</v>
      </c>
      <c r="K76" s="110"/>
      <c r="L76" s="111">
        <v>0</v>
      </c>
      <c r="M76" s="110">
        <v>500</v>
      </c>
      <c r="N76" s="112">
        <v>1000</v>
      </c>
      <c r="O76" s="113">
        <v>1200</v>
      </c>
      <c r="P76" s="27">
        <f t="shared" si="29"/>
        <v>0</v>
      </c>
      <c r="Q76" s="29">
        <f t="shared" si="30"/>
        <v>0</v>
      </c>
      <c r="R76" s="28">
        <f t="shared" si="31"/>
        <v>0</v>
      </c>
      <c r="S76" s="27">
        <f t="shared" si="32"/>
        <v>0</v>
      </c>
      <c r="T76" s="28">
        <f t="shared" si="33"/>
        <v>0</v>
      </c>
      <c r="U76" s="29">
        <f t="shared" si="34"/>
        <v>0</v>
      </c>
      <c r="V76" s="31">
        <f t="shared" si="48"/>
        <v>0</v>
      </c>
      <c r="W76" s="82">
        <f t="shared" si="35"/>
        <v>0</v>
      </c>
      <c r="X76" s="30">
        <f t="shared" si="36"/>
        <v>0</v>
      </c>
      <c r="Y76" s="31">
        <f t="shared" si="24"/>
        <v>0</v>
      </c>
      <c r="Z76" s="31">
        <f t="shared" si="25"/>
        <v>0</v>
      </c>
      <c r="AA76" s="27">
        <f t="shared" si="26"/>
        <v>0</v>
      </c>
      <c r="AB76" s="21">
        <f t="shared" si="27"/>
        <v>0</v>
      </c>
      <c r="AC76" s="32" t="e" cm="1">
        <f t="array" ref="AC76">_xlfn.IFS(G76="8w",AJ76,G76="9w",AK76,G76="10w",AL76,G76="11w",AM76,G76="12w",AN76,G76="8m",AO76,G76="9m",AP76,G76="10m",AQ76,G76="11m",AR76,G76="12m",AS76)</f>
        <v>#N/A</v>
      </c>
      <c r="AD76" s="40"/>
      <c r="AE76" s="40"/>
      <c r="AF76" s="40"/>
      <c r="AG76" s="40"/>
      <c r="AH76" s="40"/>
      <c r="AI76" s="40"/>
      <c r="AJ76" s="44">
        <f t="shared" si="37"/>
        <v>0</v>
      </c>
      <c r="AK76" s="44">
        <f t="shared" si="38"/>
        <v>0</v>
      </c>
      <c r="AL76" s="44">
        <f t="shared" si="39"/>
        <v>0</v>
      </c>
      <c r="AM76" s="44">
        <f t="shared" si="40"/>
        <v>0</v>
      </c>
      <c r="AN76" s="44">
        <f t="shared" si="41"/>
        <v>0</v>
      </c>
      <c r="AO76" s="44">
        <f t="shared" si="42"/>
        <v>0</v>
      </c>
      <c r="AP76" s="44">
        <f t="shared" si="43"/>
        <v>0</v>
      </c>
      <c r="AQ76" s="44">
        <f t="shared" si="44"/>
        <v>0</v>
      </c>
      <c r="AR76" s="44">
        <f t="shared" si="45"/>
        <v>0</v>
      </c>
      <c r="AS76" s="44">
        <f t="shared" si="46"/>
        <v>0</v>
      </c>
      <c r="AT76" s="40"/>
      <c r="AU76" s="40"/>
      <c r="AV76" s="40"/>
      <c r="AW76" s="40"/>
      <c r="AX76" s="40"/>
      <c r="AY76" s="40"/>
      <c r="AZ76" s="40"/>
      <c r="BA76" s="40"/>
      <c r="BB76" s="40"/>
      <c r="BC76" s="40"/>
    </row>
    <row r="77" spans="1:55" x14ac:dyDescent="0.2">
      <c r="A77" s="51">
        <v>71</v>
      </c>
      <c r="B77" s="102"/>
      <c r="C77" s="102"/>
      <c r="D77" s="102"/>
      <c r="E77" s="102"/>
      <c r="F77" s="102"/>
      <c r="G77" s="34" t="str">
        <f t="shared" si="28"/>
        <v>2025</v>
      </c>
      <c r="H77" s="109"/>
      <c r="I77" s="110"/>
      <c r="J77" s="111">
        <v>0</v>
      </c>
      <c r="K77" s="110"/>
      <c r="L77" s="111">
        <v>0</v>
      </c>
      <c r="M77" s="110">
        <v>500</v>
      </c>
      <c r="N77" s="112">
        <v>1000</v>
      </c>
      <c r="O77" s="113">
        <v>1200</v>
      </c>
      <c r="P77" s="27">
        <f t="shared" si="29"/>
        <v>0</v>
      </c>
      <c r="Q77" s="29">
        <f t="shared" si="30"/>
        <v>0</v>
      </c>
      <c r="R77" s="28">
        <f t="shared" si="31"/>
        <v>0</v>
      </c>
      <c r="S77" s="27">
        <f t="shared" si="32"/>
        <v>0</v>
      </c>
      <c r="T77" s="28">
        <f t="shared" si="33"/>
        <v>0</v>
      </c>
      <c r="U77" s="29">
        <f t="shared" si="34"/>
        <v>0</v>
      </c>
      <c r="V77" s="31">
        <f t="shared" si="48"/>
        <v>0</v>
      </c>
      <c r="W77" s="82">
        <f t="shared" si="35"/>
        <v>0</v>
      </c>
      <c r="X77" s="30">
        <f t="shared" si="36"/>
        <v>0</v>
      </c>
      <c r="Y77" s="31">
        <f t="shared" ref="Y77:Y140" si="49">MAX(Q77:R77)</f>
        <v>0</v>
      </c>
      <c r="Z77" s="31">
        <f t="shared" ref="Z77:Z140" si="50">MAX(S77:T77)</f>
        <v>0</v>
      </c>
      <c r="AA77" s="27">
        <f t="shared" ref="AA77:AA140" si="51">MAX(U77:W77)</f>
        <v>0</v>
      </c>
      <c r="AB77" s="21">
        <f t="shared" ref="AB77:AB140" si="52">LARGE(X77:AA77,1)+LARGE(X77:AA77,2)+LARGE(X77:AA77,3)</f>
        <v>0</v>
      </c>
      <c r="AC77" s="32" t="e" cm="1">
        <f t="array" ref="AC77">_xlfn.IFS(G77="8w",AJ77,G77="9w",AK77,G77="10w",AL77,G77="11w",AM77,G77="12w",AN77,G77="8m",AO77,G77="9m",AP77,G77="10m",AQ77,G77="11m",AR77,G77="12m",AS77)</f>
        <v>#N/A</v>
      </c>
      <c r="AD77" s="40"/>
      <c r="AE77" s="40"/>
      <c r="AF77" s="40"/>
      <c r="AG77" s="40"/>
      <c r="AH77" s="40"/>
      <c r="AI77" s="40"/>
      <c r="AJ77" s="44">
        <f t="shared" si="37"/>
        <v>0</v>
      </c>
      <c r="AK77" s="44">
        <f t="shared" si="38"/>
        <v>0</v>
      </c>
      <c r="AL77" s="44">
        <f t="shared" si="39"/>
        <v>0</v>
      </c>
      <c r="AM77" s="44">
        <f t="shared" si="40"/>
        <v>0</v>
      </c>
      <c r="AN77" s="44">
        <f t="shared" si="41"/>
        <v>0</v>
      </c>
      <c r="AO77" s="44">
        <f t="shared" si="42"/>
        <v>0</v>
      </c>
      <c r="AP77" s="44">
        <f t="shared" si="43"/>
        <v>0</v>
      </c>
      <c r="AQ77" s="44">
        <f t="shared" si="44"/>
        <v>0</v>
      </c>
      <c r="AR77" s="44">
        <f t="shared" si="45"/>
        <v>0</v>
      </c>
      <c r="AS77" s="44">
        <f t="shared" si="46"/>
        <v>0</v>
      </c>
      <c r="AT77" s="40"/>
      <c r="AU77" s="40"/>
      <c r="AV77" s="40"/>
      <c r="AW77" s="40"/>
      <c r="AX77" s="40"/>
      <c r="AY77" s="40"/>
      <c r="AZ77" s="40"/>
      <c r="BA77" s="40"/>
      <c r="BB77" s="40"/>
      <c r="BC77" s="40"/>
    </row>
    <row r="78" spans="1:55" x14ac:dyDescent="0.2">
      <c r="A78" s="51">
        <v>72</v>
      </c>
      <c r="B78" s="102"/>
      <c r="C78" s="102"/>
      <c r="D78" s="102"/>
      <c r="E78" s="102"/>
      <c r="F78" s="102"/>
      <c r="G78" s="34" t="str">
        <f t="shared" si="28"/>
        <v>2025</v>
      </c>
      <c r="H78" s="109"/>
      <c r="I78" s="110"/>
      <c r="J78" s="111">
        <v>0</v>
      </c>
      <c r="K78" s="110"/>
      <c r="L78" s="111">
        <v>0</v>
      </c>
      <c r="M78" s="110">
        <v>500</v>
      </c>
      <c r="N78" s="112">
        <v>1000</v>
      </c>
      <c r="O78" s="113">
        <v>1200</v>
      </c>
      <c r="P78" s="27">
        <f t="shared" si="29"/>
        <v>0</v>
      </c>
      <c r="Q78" s="29">
        <f t="shared" si="30"/>
        <v>0</v>
      </c>
      <c r="R78" s="28">
        <f t="shared" si="31"/>
        <v>0</v>
      </c>
      <c r="S78" s="27">
        <f t="shared" si="32"/>
        <v>0</v>
      </c>
      <c r="T78" s="28">
        <f t="shared" si="33"/>
        <v>0</v>
      </c>
      <c r="U78" s="29">
        <f t="shared" si="34"/>
        <v>0</v>
      </c>
      <c r="V78" s="31">
        <f t="shared" si="48"/>
        <v>0</v>
      </c>
      <c r="W78" s="82">
        <f t="shared" si="35"/>
        <v>0</v>
      </c>
      <c r="X78" s="30">
        <f t="shared" si="36"/>
        <v>0</v>
      </c>
      <c r="Y78" s="31">
        <f t="shared" si="49"/>
        <v>0</v>
      </c>
      <c r="Z78" s="31">
        <f t="shared" si="50"/>
        <v>0</v>
      </c>
      <c r="AA78" s="27">
        <f t="shared" si="51"/>
        <v>0</v>
      </c>
      <c r="AB78" s="21">
        <f t="shared" si="52"/>
        <v>0</v>
      </c>
      <c r="AC78" s="32" t="e" cm="1">
        <f t="array" ref="AC78">_xlfn.IFS(G78="8w",AJ78,G78="9w",AK78,G78="10w",AL78,G78="11w",AM78,G78="12w",AN78,G78="8m",AO78,G78="9m",AP78,G78="10m",AQ78,G78="11m",AR78,G78="12m",AS78)</f>
        <v>#N/A</v>
      </c>
      <c r="AD78" s="40"/>
      <c r="AE78" s="40"/>
      <c r="AF78" s="40"/>
      <c r="AG78" s="40"/>
      <c r="AH78" s="40"/>
      <c r="AI78" s="40"/>
      <c r="AJ78" s="44">
        <f t="shared" si="37"/>
        <v>0</v>
      </c>
      <c r="AK78" s="44">
        <f t="shared" si="38"/>
        <v>0</v>
      </c>
      <c r="AL78" s="44">
        <f t="shared" si="39"/>
        <v>0</v>
      </c>
      <c r="AM78" s="44">
        <f t="shared" si="40"/>
        <v>0</v>
      </c>
      <c r="AN78" s="44">
        <f t="shared" si="41"/>
        <v>0</v>
      </c>
      <c r="AO78" s="44">
        <f t="shared" si="42"/>
        <v>0</v>
      </c>
      <c r="AP78" s="44">
        <f t="shared" si="43"/>
        <v>0</v>
      </c>
      <c r="AQ78" s="44">
        <f t="shared" si="44"/>
        <v>0</v>
      </c>
      <c r="AR78" s="44">
        <f t="shared" si="45"/>
        <v>0</v>
      </c>
      <c r="AS78" s="44">
        <f t="shared" si="46"/>
        <v>0</v>
      </c>
      <c r="AT78" s="40"/>
      <c r="AU78" s="40"/>
      <c r="AV78" s="40"/>
      <c r="AW78" s="40"/>
      <c r="AX78" s="40"/>
      <c r="AY78" s="40"/>
      <c r="AZ78" s="40"/>
      <c r="BA78" s="40"/>
      <c r="BB78" s="40"/>
      <c r="BC78" s="40"/>
    </row>
    <row r="79" spans="1:55" x14ac:dyDescent="0.2">
      <c r="A79" s="51">
        <v>73</v>
      </c>
      <c r="B79" s="102"/>
      <c r="C79" s="102"/>
      <c r="D79" s="102"/>
      <c r="E79" s="102"/>
      <c r="F79" s="102"/>
      <c r="G79" s="34" t="str">
        <f t="shared" si="28"/>
        <v>2025</v>
      </c>
      <c r="H79" s="109"/>
      <c r="I79" s="110"/>
      <c r="J79" s="111">
        <v>0</v>
      </c>
      <c r="K79" s="110"/>
      <c r="L79" s="111">
        <v>0</v>
      </c>
      <c r="M79" s="110">
        <v>500</v>
      </c>
      <c r="N79" s="112">
        <v>1000</v>
      </c>
      <c r="O79" s="113">
        <v>1200</v>
      </c>
      <c r="P79" s="27">
        <f t="shared" si="29"/>
        <v>0</v>
      </c>
      <c r="Q79" s="29">
        <f t="shared" si="30"/>
        <v>0</v>
      </c>
      <c r="R79" s="28">
        <f t="shared" si="31"/>
        <v>0</v>
      </c>
      <c r="S79" s="27">
        <f t="shared" si="32"/>
        <v>0</v>
      </c>
      <c r="T79" s="28">
        <f t="shared" si="33"/>
        <v>0</v>
      </c>
      <c r="U79" s="29">
        <f t="shared" si="34"/>
        <v>0</v>
      </c>
      <c r="V79" s="31">
        <f t="shared" si="48"/>
        <v>0</v>
      </c>
      <c r="W79" s="82">
        <f t="shared" si="35"/>
        <v>0</v>
      </c>
      <c r="X79" s="30">
        <f t="shared" si="36"/>
        <v>0</v>
      </c>
      <c r="Y79" s="31">
        <f t="shared" si="49"/>
        <v>0</v>
      </c>
      <c r="Z79" s="31">
        <f t="shared" si="50"/>
        <v>0</v>
      </c>
      <c r="AA79" s="27">
        <f t="shared" si="51"/>
        <v>0</v>
      </c>
      <c r="AB79" s="21">
        <f t="shared" si="52"/>
        <v>0</v>
      </c>
      <c r="AC79" s="32" t="e" cm="1">
        <f t="array" ref="AC79">_xlfn.IFS(G79="8w",AJ79,G79="9w",AK79,G79="10w",AL79,G79="11w",AM79,G79="12w",AN79,G79="8m",AO79,G79="9m",AP79,G79="10m",AQ79,G79="11m",AR79,G79="12m",AS79)</f>
        <v>#N/A</v>
      </c>
      <c r="AD79" s="40"/>
      <c r="AE79" s="40"/>
      <c r="AF79" s="40"/>
      <c r="AG79" s="40"/>
      <c r="AH79" s="40"/>
      <c r="AI79" s="40"/>
      <c r="AJ79" s="44">
        <f t="shared" si="37"/>
        <v>0</v>
      </c>
      <c r="AK79" s="44">
        <f t="shared" si="38"/>
        <v>0</v>
      </c>
      <c r="AL79" s="44">
        <f t="shared" si="39"/>
        <v>0</v>
      </c>
      <c r="AM79" s="44">
        <f t="shared" si="40"/>
        <v>0</v>
      </c>
      <c r="AN79" s="44">
        <f t="shared" si="41"/>
        <v>0</v>
      </c>
      <c r="AO79" s="44">
        <f t="shared" si="42"/>
        <v>0</v>
      </c>
      <c r="AP79" s="44">
        <f t="shared" si="43"/>
        <v>0</v>
      </c>
      <c r="AQ79" s="44">
        <f t="shared" si="44"/>
        <v>0</v>
      </c>
      <c r="AR79" s="44">
        <f t="shared" si="45"/>
        <v>0</v>
      </c>
      <c r="AS79" s="44">
        <f t="shared" si="46"/>
        <v>0</v>
      </c>
      <c r="AT79" s="40"/>
      <c r="AU79" s="40"/>
      <c r="AV79" s="40"/>
      <c r="AW79" s="40"/>
      <c r="AX79" s="40"/>
      <c r="AY79" s="40"/>
      <c r="AZ79" s="40"/>
      <c r="BA79" s="40"/>
      <c r="BB79" s="40"/>
      <c r="BC79" s="40"/>
    </row>
    <row r="80" spans="1:55" x14ac:dyDescent="0.2">
      <c r="A80" s="51">
        <v>74</v>
      </c>
      <c r="B80" s="102"/>
      <c r="C80" s="102"/>
      <c r="D80" s="102"/>
      <c r="E80" s="102"/>
      <c r="F80" s="102"/>
      <c r="G80" s="34" t="str">
        <f t="shared" si="28"/>
        <v>2025</v>
      </c>
      <c r="H80" s="109"/>
      <c r="I80" s="110"/>
      <c r="J80" s="111">
        <v>0</v>
      </c>
      <c r="K80" s="110"/>
      <c r="L80" s="111">
        <v>0</v>
      </c>
      <c r="M80" s="110">
        <v>500</v>
      </c>
      <c r="N80" s="112">
        <v>1000</v>
      </c>
      <c r="O80" s="113">
        <v>1200</v>
      </c>
      <c r="P80" s="27">
        <f t="shared" si="29"/>
        <v>0</v>
      </c>
      <c r="Q80" s="29">
        <f t="shared" si="30"/>
        <v>0</v>
      </c>
      <c r="R80" s="28">
        <f t="shared" si="31"/>
        <v>0</v>
      </c>
      <c r="S80" s="27">
        <f t="shared" si="32"/>
        <v>0</v>
      </c>
      <c r="T80" s="28">
        <f t="shared" si="33"/>
        <v>0</v>
      </c>
      <c r="U80" s="29">
        <f t="shared" si="34"/>
        <v>0</v>
      </c>
      <c r="V80" s="31">
        <f t="shared" si="48"/>
        <v>0</v>
      </c>
      <c r="W80" s="82">
        <f t="shared" si="35"/>
        <v>0</v>
      </c>
      <c r="X80" s="30">
        <f t="shared" si="36"/>
        <v>0</v>
      </c>
      <c r="Y80" s="31">
        <f t="shared" si="49"/>
        <v>0</v>
      </c>
      <c r="Z80" s="31">
        <f t="shared" si="50"/>
        <v>0</v>
      </c>
      <c r="AA80" s="27">
        <f t="shared" si="51"/>
        <v>0</v>
      </c>
      <c r="AB80" s="21">
        <f t="shared" si="52"/>
        <v>0</v>
      </c>
      <c r="AC80" s="32" t="e" cm="1">
        <f t="array" ref="AC80">_xlfn.IFS(G80="8w",AJ80,G80="9w",AK80,G80="10w",AL80,G80="11w",AM80,G80="12w",AN80,G80="8m",AO80,G80="9m",AP80,G80="10m",AQ80,G80="11m",AR80,G80="12m",AS80)</f>
        <v>#N/A</v>
      </c>
      <c r="AD80" s="40"/>
      <c r="AE80" s="40"/>
      <c r="AF80" s="40"/>
      <c r="AG80" s="40"/>
      <c r="AH80" s="40"/>
      <c r="AI80" s="40"/>
      <c r="AJ80" s="44">
        <f t="shared" si="37"/>
        <v>0</v>
      </c>
      <c r="AK80" s="44">
        <f t="shared" si="38"/>
        <v>0</v>
      </c>
      <c r="AL80" s="44">
        <f t="shared" si="39"/>
        <v>0</v>
      </c>
      <c r="AM80" s="44">
        <f t="shared" si="40"/>
        <v>0</v>
      </c>
      <c r="AN80" s="44">
        <f t="shared" si="41"/>
        <v>0</v>
      </c>
      <c r="AO80" s="44">
        <f t="shared" si="42"/>
        <v>0</v>
      </c>
      <c r="AP80" s="44">
        <f t="shared" si="43"/>
        <v>0</v>
      </c>
      <c r="AQ80" s="44">
        <f t="shared" si="44"/>
        <v>0</v>
      </c>
      <c r="AR80" s="44">
        <f t="shared" si="45"/>
        <v>0</v>
      </c>
      <c r="AS80" s="44">
        <f t="shared" si="46"/>
        <v>0</v>
      </c>
      <c r="AT80" s="40"/>
      <c r="AU80" s="40"/>
      <c r="AV80" s="40"/>
      <c r="AW80" s="40"/>
      <c r="AX80" s="40"/>
      <c r="AY80" s="40"/>
      <c r="AZ80" s="40"/>
      <c r="BA80" s="40"/>
      <c r="BB80" s="40"/>
      <c r="BC80" s="40"/>
    </row>
    <row r="81" spans="1:55" x14ac:dyDescent="0.2">
      <c r="A81" s="51">
        <v>75</v>
      </c>
      <c r="B81" s="102"/>
      <c r="C81" s="102"/>
      <c r="D81" s="102"/>
      <c r="E81" s="102"/>
      <c r="F81" s="102"/>
      <c r="G81" s="34" t="str">
        <f t="shared" si="28"/>
        <v>2025</v>
      </c>
      <c r="H81" s="109"/>
      <c r="I81" s="110"/>
      <c r="J81" s="111">
        <v>0</v>
      </c>
      <c r="K81" s="110"/>
      <c r="L81" s="111">
        <v>0</v>
      </c>
      <c r="M81" s="110">
        <v>500</v>
      </c>
      <c r="N81" s="112">
        <v>1000</v>
      </c>
      <c r="O81" s="113">
        <v>1200</v>
      </c>
      <c r="P81" s="27">
        <f t="shared" si="29"/>
        <v>0</v>
      </c>
      <c r="Q81" s="29">
        <f t="shared" si="30"/>
        <v>0</v>
      </c>
      <c r="R81" s="28">
        <f t="shared" si="31"/>
        <v>0</v>
      </c>
      <c r="S81" s="27">
        <f t="shared" si="32"/>
        <v>0</v>
      </c>
      <c r="T81" s="28">
        <f t="shared" si="33"/>
        <v>0</v>
      </c>
      <c r="U81" s="29">
        <f t="shared" si="34"/>
        <v>0</v>
      </c>
      <c r="V81" s="31">
        <f t="shared" si="48"/>
        <v>0</v>
      </c>
      <c r="W81" s="82">
        <f t="shared" si="35"/>
        <v>0</v>
      </c>
      <c r="X81" s="30">
        <f t="shared" si="36"/>
        <v>0</v>
      </c>
      <c r="Y81" s="31">
        <f t="shared" si="49"/>
        <v>0</v>
      </c>
      <c r="Z81" s="31">
        <f t="shared" si="50"/>
        <v>0</v>
      </c>
      <c r="AA81" s="27">
        <f t="shared" si="51"/>
        <v>0</v>
      </c>
      <c r="AB81" s="21">
        <f t="shared" si="52"/>
        <v>0</v>
      </c>
      <c r="AC81" s="32" t="e" cm="1">
        <f t="array" ref="AC81">_xlfn.IFS(G81="8w",AJ81,G81="9w",AK81,G81="10w",AL81,G81="11w",AM81,G81="12w",AN81,G81="8m",AO81,G81="9m",AP81,G81="10m",AQ81,G81="11m",AR81,G81="12m",AS81)</f>
        <v>#N/A</v>
      </c>
      <c r="AD81" s="40"/>
      <c r="AE81" s="40"/>
      <c r="AF81" s="40"/>
      <c r="AG81" s="40"/>
      <c r="AH81" s="40"/>
      <c r="AI81" s="40"/>
      <c r="AJ81" s="44">
        <f t="shared" si="37"/>
        <v>0</v>
      </c>
      <c r="AK81" s="44">
        <f t="shared" si="38"/>
        <v>0</v>
      </c>
      <c r="AL81" s="44">
        <f t="shared" si="39"/>
        <v>0</v>
      </c>
      <c r="AM81" s="44">
        <f t="shared" si="40"/>
        <v>0</v>
      </c>
      <c r="AN81" s="44">
        <f t="shared" si="41"/>
        <v>0</v>
      </c>
      <c r="AO81" s="44">
        <f t="shared" si="42"/>
        <v>0</v>
      </c>
      <c r="AP81" s="44">
        <f t="shared" si="43"/>
        <v>0</v>
      </c>
      <c r="AQ81" s="44">
        <f t="shared" si="44"/>
        <v>0</v>
      </c>
      <c r="AR81" s="44">
        <f t="shared" si="45"/>
        <v>0</v>
      </c>
      <c r="AS81" s="44">
        <f t="shared" si="46"/>
        <v>0</v>
      </c>
      <c r="AT81" s="40"/>
      <c r="AU81" s="40"/>
      <c r="AV81" s="40"/>
      <c r="AW81" s="40"/>
      <c r="AX81" s="40"/>
      <c r="AY81" s="40"/>
      <c r="AZ81" s="40"/>
      <c r="BA81" s="40"/>
      <c r="BB81" s="40"/>
      <c r="BC81" s="40"/>
    </row>
    <row r="82" spans="1:55" x14ac:dyDescent="0.2">
      <c r="A82" s="51">
        <v>76</v>
      </c>
      <c r="B82" s="102"/>
      <c r="C82" s="102"/>
      <c r="D82" s="102"/>
      <c r="E82" s="102"/>
      <c r="F82" s="102"/>
      <c r="G82" s="34" t="str">
        <f t="shared" si="28"/>
        <v>2025</v>
      </c>
      <c r="H82" s="109"/>
      <c r="I82" s="110"/>
      <c r="J82" s="111">
        <v>0</v>
      </c>
      <c r="K82" s="110"/>
      <c r="L82" s="111">
        <v>0</v>
      </c>
      <c r="M82" s="110">
        <v>500</v>
      </c>
      <c r="N82" s="112">
        <v>1000</v>
      </c>
      <c r="O82" s="113">
        <v>1200</v>
      </c>
      <c r="P82" s="27">
        <f t="shared" si="29"/>
        <v>0</v>
      </c>
      <c r="Q82" s="29">
        <f t="shared" si="30"/>
        <v>0</v>
      </c>
      <c r="R82" s="28">
        <f t="shared" si="31"/>
        <v>0</v>
      </c>
      <c r="S82" s="27">
        <f t="shared" si="32"/>
        <v>0</v>
      </c>
      <c r="T82" s="28">
        <f t="shared" si="33"/>
        <v>0</v>
      </c>
      <c r="U82" s="29">
        <f t="shared" si="34"/>
        <v>0</v>
      </c>
      <c r="V82" s="31">
        <f t="shared" si="48"/>
        <v>0</v>
      </c>
      <c r="W82" s="82">
        <f t="shared" si="35"/>
        <v>0</v>
      </c>
      <c r="X82" s="30">
        <f t="shared" si="36"/>
        <v>0</v>
      </c>
      <c r="Y82" s="31">
        <f t="shared" si="49"/>
        <v>0</v>
      </c>
      <c r="Z82" s="31">
        <f t="shared" si="50"/>
        <v>0</v>
      </c>
      <c r="AA82" s="27">
        <f t="shared" si="51"/>
        <v>0</v>
      </c>
      <c r="AB82" s="21">
        <f t="shared" si="52"/>
        <v>0</v>
      </c>
      <c r="AC82" s="32" t="e" cm="1">
        <f t="array" ref="AC82">_xlfn.IFS(G82="8w",AJ82,G82="9w",AK82,G82="10w",AL82,G82="11w",AM82,G82="12w",AN82,G82="8m",AO82,G82="9m",AP82,G82="10m",AQ82,G82="11m",AR82,G82="12m",AS82)</f>
        <v>#N/A</v>
      </c>
      <c r="AD82" s="40"/>
      <c r="AE82" s="40"/>
      <c r="AF82" s="40"/>
      <c r="AG82" s="40"/>
      <c r="AH82" s="40"/>
      <c r="AI82" s="40"/>
      <c r="AJ82" s="44">
        <f t="shared" si="37"/>
        <v>0</v>
      </c>
      <c r="AK82" s="44">
        <f t="shared" si="38"/>
        <v>0</v>
      </c>
      <c r="AL82" s="44">
        <f t="shared" si="39"/>
        <v>0</v>
      </c>
      <c r="AM82" s="44">
        <f t="shared" si="40"/>
        <v>0</v>
      </c>
      <c r="AN82" s="44">
        <f t="shared" si="41"/>
        <v>0</v>
      </c>
      <c r="AO82" s="44">
        <f t="shared" si="42"/>
        <v>0</v>
      </c>
      <c r="AP82" s="44">
        <f t="shared" si="43"/>
        <v>0</v>
      </c>
      <c r="AQ82" s="44">
        <f t="shared" si="44"/>
        <v>0</v>
      </c>
      <c r="AR82" s="44">
        <f t="shared" si="45"/>
        <v>0</v>
      </c>
      <c r="AS82" s="44">
        <f t="shared" si="46"/>
        <v>0</v>
      </c>
      <c r="AT82" s="40"/>
      <c r="AU82" s="40"/>
      <c r="AV82" s="40"/>
      <c r="AW82" s="40"/>
      <c r="AX82" s="40"/>
      <c r="AY82" s="40"/>
      <c r="AZ82" s="40"/>
      <c r="BA82" s="40"/>
      <c r="BB82" s="40"/>
      <c r="BC82" s="40"/>
    </row>
    <row r="83" spans="1:55" x14ac:dyDescent="0.2">
      <c r="A83" s="51">
        <v>77</v>
      </c>
      <c r="B83" s="102"/>
      <c r="C83" s="102"/>
      <c r="D83" s="102"/>
      <c r="E83" s="102"/>
      <c r="F83" s="102"/>
      <c r="G83" s="34" t="str">
        <f t="shared" si="28"/>
        <v>2025</v>
      </c>
      <c r="H83" s="109"/>
      <c r="I83" s="110"/>
      <c r="J83" s="111">
        <v>0</v>
      </c>
      <c r="K83" s="110"/>
      <c r="L83" s="111">
        <v>0</v>
      </c>
      <c r="M83" s="110">
        <v>500</v>
      </c>
      <c r="N83" s="112">
        <v>1000</v>
      </c>
      <c r="O83" s="113">
        <v>1200</v>
      </c>
      <c r="P83" s="27">
        <f t="shared" si="29"/>
        <v>0</v>
      </c>
      <c r="Q83" s="29">
        <f t="shared" si="30"/>
        <v>0</v>
      </c>
      <c r="R83" s="28">
        <f t="shared" si="31"/>
        <v>0</v>
      </c>
      <c r="S83" s="27">
        <f t="shared" si="32"/>
        <v>0</v>
      </c>
      <c r="T83" s="28">
        <f t="shared" si="33"/>
        <v>0</v>
      </c>
      <c r="U83" s="29">
        <f t="shared" si="34"/>
        <v>0</v>
      </c>
      <c r="V83" s="31">
        <f t="shared" si="48"/>
        <v>0</v>
      </c>
      <c r="W83" s="82">
        <f t="shared" si="35"/>
        <v>0</v>
      </c>
      <c r="X83" s="30">
        <f t="shared" si="36"/>
        <v>0</v>
      </c>
      <c r="Y83" s="31">
        <f t="shared" si="49"/>
        <v>0</v>
      </c>
      <c r="Z83" s="31">
        <f t="shared" si="50"/>
        <v>0</v>
      </c>
      <c r="AA83" s="27">
        <f t="shared" si="51"/>
        <v>0</v>
      </c>
      <c r="AB83" s="21">
        <f t="shared" si="52"/>
        <v>0</v>
      </c>
      <c r="AC83" s="32" t="e" cm="1">
        <f t="array" ref="AC83">_xlfn.IFS(G83="8w",AJ83,G83="9w",AK83,G83="10w",AL83,G83="11w",AM83,G83="12w",AN83,G83="8m",AO83,G83="9m",AP83,G83="10m",AQ83,G83="11m",AR83,G83="12m",AS83)</f>
        <v>#N/A</v>
      </c>
      <c r="AD83" s="40"/>
      <c r="AE83" s="40"/>
      <c r="AF83" s="40"/>
      <c r="AG83" s="40"/>
      <c r="AH83" s="40"/>
      <c r="AI83" s="40"/>
      <c r="AJ83" s="44">
        <f t="shared" si="37"/>
        <v>0</v>
      </c>
      <c r="AK83" s="44">
        <f t="shared" si="38"/>
        <v>0</v>
      </c>
      <c r="AL83" s="44">
        <f t="shared" si="39"/>
        <v>0</v>
      </c>
      <c r="AM83" s="44">
        <f t="shared" si="40"/>
        <v>0</v>
      </c>
      <c r="AN83" s="44">
        <f t="shared" si="41"/>
        <v>0</v>
      </c>
      <c r="AO83" s="44">
        <f t="shared" si="42"/>
        <v>0</v>
      </c>
      <c r="AP83" s="44">
        <f t="shared" si="43"/>
        <v>0</v>
      </c>
      <c r="AQ83" s="44">
        <f t="shared" si="44"/>
        <v>0</v>
      </c>
      <c r="AR83" s="44">
        <f t="shared" si="45"/>
        <v>0</v>
      </c>
      <c r="AS83" s="44">
        <f t="shared" si="46"/>
        <v>0</v>
      </c>
      <c r="AT83" s="40"/>
      <c r="AU83" s="40"/>
      <c r="AV83" s="40"/>
      <c r="AW83" s="40"/>
      <c r="AX83" s="40"/>
      <c r="AY83" s="40"/>
      <c r="AZ83" s="40"/>
      <c r="BA83" s="40"/>
      <c r="BB83" s="40"/>
      <c r="BC83" s="40"/>
    </row>
    <row r="84" spans="1:55" x14ac:dyDescent="0.2">
      <c r="A84" s="51">
        <v>78</v>
      </c>
      <c r="B84" s="102"/>
      <c r="C84" s="102"/>
      <c r="D84" s="102"/>
      <c r="E84" s="102"/>
      <c r="F84" s="102"/>
      <c r="G84" s="34" t="str">
        <f t="shared" si="28"/>
        <v>2025</v>
      </c>
      <c r="H84" s="109"/>
      <c r="I84" s="110"/>
      <c r="J84" s="111">
        <v>0</v>
      </c>
      <c r="K84" s="110"/>
      <c r="L84" s="111">
        <v>0</v>
      </c>
      <c r="M84" s="110">
        <v>500</v>
      </c>
      <c r="N84" s="112">
        <v>1000</v>
      </c>
      <c r="O84" s="113">
        <v>1200</v>
      </c>
      <c r="P84" s="27">
        <f t="shared" si="29"/>
        <v>0</v>
      </c>
      <c r="Q84" s="29">
        <f t="shared" si="30"/>
        <v>0</v>
      </c>
      <c r="R84" s="28">
        <f t="shared" si="31"/>
        <v>0</v>
      </c>
      <c r="S84" s="27">
        <f t="shared" si="32"/>
        <v>0</v>
      </c>
      <c r="T84" s="28">
        <f t="shared" si="33"/>
        <v>0</v>
      </c>
      <c r="U84" s="29">
        <f t="shared" si="34"/>
        <v>0</v>
      </c>
      <c r="V84" s="31">
        <f t="shared" si="48"/>
        <v>0</v>
      </c>
      <c r="W84" s="82">
        <f t="shared" si="35"/>
        <v>0</v>
      </c>
      <c r="X84" s="30">
        <f t="shared" si="36"/>
        <v>0</v>
      </c>
      <c r="Y84" s="31">
        <f t="shared" si="49"/>
        <v>0</v>
      </c>
      <c r="Z84" s="31">
        <f t="shared" si="50"/>
        <v>0</v>
      </c>
      <c r="AA84" s="27">
        <f t="shared" si="51"/>
        <v>0</v>
      </c>
      <c r="AB84" s="21">
        <f t="shared" si="52"/>
        <v>0</v>
      </c>
      <c r="AC84" s="32" t="e" cm="1">
        <f t="array" ref="AC84">_xlfn.IFS(G84="8w",AJ84,G84="9w",AK84,G84="10w",AL84,G84="11w",AM84,G84="12w",AN84,G84="8m",AO84,G84="9m",AP84,G84="10m",AQ84,G84="11m",AR84,G84="12m",AS84)</f>
        <v>#N/A</v>
      </c>
      <c r="AD84" s="40"/>
      <c r="AE84" s="40"/>
      <c r="AF84" s="40"/>
      <c r="AG84" s="40"/>
      <c r="AH84" s="40"/>
      <c r="AI84" s="40"/>
      <c r="AJ84" s="44">
        <f t="shared" si="37"/>
        <v>0</v>
      </c>
      <c r="AK84" s="44">
        <f t="shared" si="38"/>
        <v>0</v>
      </c>
      <c r="AL84" s="44">
        <f t="shared" si="39"/>
        <v>0</v>
      </c>
      <c r="AM84" s="44">
        <f t="shared" si="40"/>
        <v>0</v>
      </c>
      <c r="AN84" s="44">
        <f t="shared" si="41"/>
        <v>0</v>
      </c>
      <c r="AO84" s="44">
        <f t="shared" si="42"/>
        <v>0</v>
      </c>
      <c r="AP84" s="44">
        <f t="shared" si="43"/>
        <v>0</v>
      </c>
      <c r="AQ84" s="44">
        <f t="shared" si="44"/>
        <v>0</v>
      </c>
      <c r="AR84" s="44">
        <f t="shared" si="45"/>
        <v>0</v>
      </c>
      <c r="AS84" s="44">
        <f t="shared" si="46"/>
        <v>0</v>
      </c>
      <c r="AT84" s="40"/>
      <c r="AU84" s="40"/>
      <c r="AV84" s="40"/>
      <c r="AW84" s="40"/>
      <c r="AX84" s="40"/>
      <c r="AY84" s="40"/>
      <c r="AZ84" s="40"/>
      <c r="BA84" s="40"/>
      <c r="BB84" s="40"/>
      <c r="BC84" s="40"/>
    </row>
    <row r="85" spans="1:55" x14ac:dyDescent="0.2">
      <c r="A85" s="51">
        <v>79</v>
      </c>
      <c r="B85" s="102"/>
      <c r="C85" s="102"/>
      <c r="D85" s="102"/>
      <c r="E85" s="102"/>
      <c r="F85" s="102"/>
      <c r="G85" s="34" t="str">
        <f t="shared" si="28"/>
        <v>2025</v>
      </c>
      <c r="H85" s="109"/>
      <c r="I85" s="110"/>
      <c r="J85" s="111">
        <v>0</v>
      </c>
      <c r="K85" s="110"/>
      <c r="L85" s="111">
        <v>0</v>
      </c>
      <c r="M85" s="110">
        <v>500</v>
      </c>
      <c r="N85" s="112">
        <v>1000</v>
      </c>
      <c r="O85" s="113">
        <v>1200</v>
      </c>
      <c r="P85" s="27">
        <f t="shared" si="29"/>
        <v>0</v>
      </c>
      <c r="Q85" s="29">
        <f t="shared" si="30"/>
        <v>0</v>
      </c>
      <c r="R85" s="28">
        <f t="shared" si="31"/>
        <v>0</v>
      </c>
      <c r="S85" s="27">
        <f t="shared" si="32"/>
        <v>0</v>
      </c>
      <c r="T85" s="28">
        <f t="shared" si="33"/>
        <v>0</v>
      </c>
      <c r="U85" s="29">
        <f t="shared" si="34"/>
        <v>0</v>
      </c>
      <c r="V85" s="31">
        <f t="shared" si="48"/>
        <v>0</v>
      </c>
      <c r="W85" s="82">
        <f t="shared" si="35"/>
        <v>0</v>
      </c>
      <c r="X85" s="30">
        <f t="shared" si="36"/>
        <v>0</v>
      </c>
      <c r="Y85" s="31">
        <f t="shared" si="49"/>
        <v>0</v>
      </c>
      <c r="Z85" s="31">
        <f t="shared" si="50"/>
        <v>0</v>
      </c>
      <c r="AA85" s="27">
        <f t="shared" si="51"/>
        <v>0</v>
      </c>
      <c r="AB85" s="21">
        <f t="shared" si="52"/>
        <v>0</v>
      </c>
      <c r="AC85" s="32" t="e" cm="1">
        <f t="array" ref="AC85">_xlfn.IFS(G85="8w",AJ85,G85="9w",AK85,G85="10w",AL85,G85="11w",AM85,G85="12w",AN85,G85="8m",AO85,G85="9m",AP85,G85="10m",AQ85,G85="11m",AR85,G85="12m",AS85)</f>
        <v>#N/A</v>
      </c>
      <c r="AD85" s="40"/>
      <c r="AE85" s="40"/>
      <c r="AF85" s="40"/>
      <c r="AG85" s="40"/>
      <c r="AH85" s="40"/>
      <c r="AI85" s="40"/>
      <c r="AJ85" s="44">
        <f t="shared" si="37"/>
        <v>0</v>
      </c>
      <c r="AK85" s="44">
        <f t="shared" si="38"/>
        <v>0</v>
      </c>
      <c r="AL85" s="44">
        <f t="shared" si="39"/>
        <v>0</v>
      </c>
      <c r="AM85" s="44">
        <f t="shared" si="40"/>
        <v>0</v>
      </c>
      <c r="AN85" s="44">
        <f t="shared" si="41"/>
        <v>0</v>
      </c>
      <c r="AO85" s="44">
        <f t="shared" si="42"/>
        <v>0</v>
      </c>
      <c r="AP85" s="44">
        <f t="shared" si="43"/>
        <v>0</v>
      </c>
      <c r="AQ85" s="44">
        <f t="shared" si="44"/>
        <v>0</v>
      </c>
      <c r="AR85" s="44">
        <f t="shared" si="45"/>
        <v>0</v>
      </c>
      <c r="AS85" s="44">
        <f t="shared" si="46"/>
        <v>0</v>
      </c>
      <c r="AT85" s="40"/>
      <c r="AU85" s="40"/>
      <c r="AV85" s="40"/>
      <c r="AW85" s="40"/>
      <c r="AX85" s="40"/>
      <c r="AY85" s="40"/>
      <c r="AZ85" s="40"/>
      <c r="BA85" s="40"/>
      <c r="BB85" s="40"/>
      <c r="BC85" s="40"/>
    </row>
    <row r="86" spans="1:55" x14ac:dyDescent="0.2">
      <c r="A86" s="51">
        <v>80</v>
      </c>
      <c r="B86" s="102"/>
      <c r="C86" s="102"/>
      <c r="D86" s="102"/>
      <c r="E86" s="102"/>
      <c r="F86" s="102"/>
      <c r="G86" s="34" t="str">
        <f t="shared" si="28"/>
        <v>2025</v>
      </c>
      <c r="H86" s="109"/>
      <c r="I86" s="110"/>
      <c r="J86" s="111">
        <v>0</v>
      </c>
      <c r="K86" s="110"/>
      <c r="L86" s="111">
        <v>0</v>
      </c>
      <c r="M86" s="110">
        <v>500</v>
      </c>
      <c r="N86" s="112">
        <v>1000</v>
      </c>
      <c r="O86" s="113">
        <v>1200</v>
      </c>
      <c r="P86" s="27">
        <f t="shared" si="29"/>
        <v>0</v>
      </c>
      <c r="Q86" s="29">
        <f t="shared" si="30"/>
        <v>0</v>
      </c>
      <c r="R86" s="28">
        <f t="shared" si="31"/>
        <v>0</v>
      </c>
      <c r="S86" s="27">
        <f t="shared" si="32"/>
        <v>0</v>
      </c>
      <c r="T86" s="28">
        <f t="shared" si="33"/>
        <v>0</v>
      </c>
      <c r="U86" s="29">
        <f t="shared" si="34"/>
        <v>0</v>
      </c>
      <c r="V86" s="31">
        <f t="shared" si="48"/>
        <v>0</v>
      </c>
      <c r="W86" s="82">
        <f t="shared" si="35"/>
        <v>0</v>
      </c>
      <c r="X86" s="30">
        <f t="shared" si="36"/>
        <v>0</v>
      </c>
      <c r="Y86" s="31">
        <f t="shared" si="49"/>
        <v>0</v>
      </c>
      <c r="Z86" s="31">
        <f t="shared" si="50"/>
        <v>0</v>
      </c>
      <c r="AA86" s="27">
        <f t="shared" si="51"/>
        <v>0</v>
      </c>
      <c r="AB86" s="21">
        <f t="shared" si="52"/>
        <v>0</v>
      </c>
      <c r="AC86" s="32" t="e" cm="1">
        <f t="array" ref="AC86">_xlfn.IFS(G86="8w",AJ86,G86="9w",AK86,G86="10w",AL86,G86="11w",AM86,G86="12w",AN86,G86="8m",AO86,G86="9m",AP86,G86="10m",AQ86,G86="11m",AR86,G86="12m",AS86)</f>
        <v>#N/A</v>
      </c>
      <c r="AD86" s="40"/>
      <c r="AE86" s="40"/>
      <c r="AF86" s="40"/>
      <c r="AG86" s="40"/>
      <c r="AH86" s="40"/>
      <c r="AI86" s="40"/>
      <c r="AJ86" s="44">
        <f t="shared" si="37"/>
        <v>0</v>
      </c>
      <c r="AK86" s="44">
        <f t="shared" si="38"/>
        <v>0</v>
      </c>
      <c r="AL86" s="44">
        <f t="shared" si="39"/>
        <v>0</v>
      </c>
      <c r="AM86" s="44">
        <f t="shared" si="40"/>
        <v>0</v>
      </c>
      <c r="AN86" s="44">
        <f t="shared" si="41"/>
        <v>0</v>
      </c>
      <c r="AO86" s="44">
        <f t="shared" si="42"/>
        <v>0</v>
      </c>
      <c r="AP86" s="44">
        <f t="shared" si="43"/>
        <v>0</v>
      </c>
      <c r="AQ86" s="44">
        <f t="shared" si="44"/>
        <v>0</v>
      </c>
      <c r="AR86" s="44">
        <f t="shared" si="45"/>
        <v>0</v>
      </c>
      <c r="AS86" s="44">
        <f t="shared" si="46"/>
        <v>0</v>
      </c>
      <c r="AT86" s="40"/>
      <c r="AU86" s="40"/>
      <c r="AV86" s="40"/>
      <c r="AW86" s="40"/>
      <c r="AX86" s="40"/>
      <c r="AY86" s="40"/>
      <c r="AZ86" s="40"/>
      <c r="BA86" s="40"/>
      <c r="BB86" s="40"/>
      <c r="BC86" s="40"/>
    </row>
    <row r="87" spans="1:55" x14ac:dyDescent="0.2">
      <c r="A87" s="51">
        <v>81</v>
      </c>
      <c r="B87" s="102"/>
      <c r="C87" s="102"/>
      <c r="D87" s="102"/>
      <c r="E87" s="102"/>
      <c r="F87" s="102"/>
      <c r="G87" s="34" t="str">
        <f t="shared" si="28"/>
        <v>2025</v>
      </c>
      <c r="H87" s="109"/>
      <c r="I87" s="110"/>
      <c r="J87" s="111">
        <v>0</v>
      </c>
      <c r="K87" s="110"/>
      <c r="L87" s="111">
        <v>0</v>
      </c>
      <c r="M87" s="110">
        <v>500</v>
      </c>
      <c r="N87" s="112">
        <v>1000</v>
      </c>
      <c r="O87" s="113">
        <v>1200</v>
      </c>
      <c r="P87" s="27">
        <f t="shared" si="29"/>
        <v>0</v>
      </c>
      <c r="Q87" s="29">
        <f t="shared" si="30"/>
        <v>0</v>
      </c>
      <c r="R87" s="28">
        <f t="shared" si="31"/>
        <v>0</v>
      </c>
      <c r="S87" s="27">
        <f t="shared" si="32"/>
        <v>0</v>
      </c>
      <c r="T87" s="28">
        <f t="shared" si="33"/>
        <v>0</v>
      </c>
      <c r="U87" s="29">
        <f t="shared" si="34"/>
        <v>0</v>
      </c>
      <c r="V87" s="31">
        <f t="shared" si="48"/>
        <v>0</v>
      </c>
      <c r="W87" s="82">
        <f t="shared" si="35"/>
        <v>0</v>
      </c>
      <c r="X87" s="30">
        <f t="shared" si="36"/>
        <v>0</v>
      </c>
      <c r="Y87" s="31">
        <f t="shared" si="49"/>
        <v>0</v>
      </c>
      <c r="Z87" s="31">
        <f t="shared" si="50"/>
        <v>0</v>
      </c>
      <c r="AA87" s="27">
        <f t="shared" si="51"/>
        <v>0</v>
      </c>
      <c r="AB87" s="21">
        <f t="shared" si="52"/>
        <v>0</v>
      </c>
      <c r="AC87" s="32" t="e" cm="1">
        <f t="array" ref="AC87">_xlfn.IFS(G87="8w",AJ87,G87="9w",AK87,G87="10w",AL87,G87="11w",AM87,G87="12w",AN87,G87="8m",AO87,G87="9m",AP87,G87="10m",AQ87,G87="11m",AR87,G87="12m",AS87)</f>
        <v>#N/A</v>
      </c>
      <c r="AD87" s="40"/>
      <c r="AE87" s="40"/>
      <c r="AF87" s="40"/>
      <c r="AG87" s="40"/>
      <c r="AH87" s="40"/>
      <c r="AI87" s="40"/>
      <c r="AJ87" s="44">
        <f t="shared" si="37"/>
        <v>0</v>
      </c>
      <c r="AK87" s="44">
        <f t="shared" si="38"/>
        <v>0</v>
      </c>
      <c r="AL87" s="44">
        <f t="shared" si="39"/>
        <v>0</v>
      </c>
      <c r="AM87" s="44">
        <f t="shared" si="40"/>
        <v>0</v>
      </c>
      <c r="AN87" s="44">
        <f t="shared" si="41"/>
        <v>0</v>
      </c>
      <c r="AO87" s="44">
        <f t="shared" si="42"/>
        <v>0</v>
      </c>
      <c r="AP87" s="44">
        <f t="shared" si="43"/>
        <v>0</v>
      </c>
      <c r="AQ87" s="44">
        <f t="shared" si="44"/>
        <v>0</v>
      </c>
      <c r="AR87" s="44">
        <f t="shared" si="45"/>
        <v>0</v>
      </c>
      <c r="AS87" s="44">
        <f t="shared" si="46"/>
        <v>0</v>
      </c>
      <c r="AT87" s="40"/>
      <c r="AU87" s="40"/>
      <c r="AV87" s="40"/>
      <c r="AW87" s="40"/>
      <c r="AX87" s="40"/>
      <c r="AY87" s="40"/>
      <c r="AZ87" s="40"/>
      <c r="BA87" s="40"/>
      <c r="BB87" s="40"/>
      <c r="BC87" s="40"/>
    </row>
    <row r="88" spans="1:55" x14ac:dyDescent="0.2">
      <c r="A88" s="51">
        <v>82</v>
      </c>
      <c r="B88" s="102"/>
      <c r="C88" s="102"/>
      <c r="D88" s="102"/>
      <c r="E88" s="102"/>
      <c r="F88" s="102"/>
      <c r="G88" s="34" t="str">
        <f t="shared" si="28"/>
        <v>2025</v>
      </c>
      <c r="H88" s="109"/>
      <c r="I88" s="110"/>
      <c r="J88" s="111">
        <v>0</v>
      </c>
      <c r="K88" s="110"/>
      <c r="L88" s="111">
        <v>0</v>
      </c>
      <c r="M88" s="110">
        <v>500</v>
      </c>
      <c r="N88" s="112">
        <v>1000</v>
      </c>
      <c r="O88" s="113">
        <v>1200</v>
      </c>
      <c r="P88" s="27">
        <f t="shared" si="29"/>
        <v>0</v>
      </c>
      <c r="Q88" s="29">
        <f t="shared" si="30"/>
        <v>0</v>
      </c>
      <c r="R88" s="28">
        <f t="shared" si="31"/>
        <v>0</v>
      </c>
      <c r="S88" s="27">
        <f t="shared" si="32"/>
        <v>0</v>
      </c>
      <c r="T88" s="28">
        <f t="shared" si="33"/>
        <v>0</v>
      </c>
      <c r="U88" s="29">
        <f t="shared" si="34"/>
        <v>0</v>
      </c>
      <c r="V88" s="31">
        <f t="shared" si="48"/>
        <v>0</v>
      </c>
      <c r="W88" s="82">
        <f t="shared" si="35"/>
        <v>0</v>
      </c>
      <c r="X88" s="30">
        <f t="shared" si="36"/>
        <v>0</v>
      </c>
      <c r="Y88" s="31">
        <f t="shared" si="49"/>
        <v>0</v>
      </c>
      <c r="Z88" s="31">
        <f t="shared" si="50"/>
        <v>0</v>
      </c>
      <c r="AA88" s="27">
        <f t="shared" si="51"/>
        <v>0</v>
      </c>
      <c r="AB88" s="21">
        <f t="shared" si="52"/>
        <v>0</v>
      </c>
      <c r="AC88" s="32" t="e" cm="1">
        <f t="array" ref="AC88">_xlfn.IFS(G88="8w",AJ88,G88="9w",AK88,G88="10w",AL88,G88="11w",AM88,G88="12w",AN88,G88="8m",AO88,G88="9m",AP88,G88="10m",AQ88,G88="11m",AR88,G88="12m",AS88)</f>
        <v>#N/A</v>
      </c>
      <c r="AD88" s="40"/>
      <c r="AE88" s="40"/>
      <c r="AF88" s="40"/>
      <c r="AG88" s="40"/>
      <c r="AH88" s="40"/>
      <c r="AI88" s="40"/>
      <c r="AJ88" s="44">
        <f t="shared" si="37"/>
        <v>0</v>
      </c>
      <c r="AK88" s="44">
        <f t="shared" si="38"/>
        <v>0</v>
      </c>
      <c r="AL88" s="44">
        <f t="shared" si="39"/>
        <v>0</v>
      </c>
      <c r="AM88" s="44">
        <f t="shared" si="40"/>
        <v>0</v>
      </c>
      <c r="AN88" s="44">
        <f t="shared" si="41"/>
        <v>0</v>
      </c>
      <c r="AO88" s="44">
        <f t="shared" si="42"/>
        <v>0</v>
      </c>
      <c r="AP88" s="44">
        <f t="shared" si="43"/>
        <v>0</v>
      </c>
      <c r="AQ88" s="44">
        <f t="shared" si="44"/>
        <v>0</v>
      </c>
      <c r="AR88" s="44">
        <f t="shared" si="45"/>
        <v>0</v>
      </c>
      <c r="AS88" s="44">
        <f t="shared" si="46"/>
        <v>0</v>
      </c>
      <c r="AT88" s="40"/>
      <c r="AU88" s="40"/>
      <c r="AV88" s="40"/>
      <c r="AW88" s="40"/>
      <c r="AX88" s="40"/>
      <c r="AY88" s="40"/>
      <c r="AZ88" s="40"/>
      <c r="BA88" s="40"/>
      <c r="BB88" s="40"/>
      <c r="BC88" s="40"/>
    </row>
    <row r="89" spans="1:55" x14ac:dyDescent="0.2">
      <c r="A89" s="51">
        <v>83</v>
      </c>
      <c r="B89" s="102"/>
      <c r="C89" s="102"/>
      <c r="D89" s="102"/>
      <c r="E89" s="102"/>
      <c r="F89" s="102"/>
      <c r="G89" s="34" t="str">
        <f t="shared" si="28"/>
        <v>2025</v>
      </c>
      <c r="H89" s="109"/>
      <c r="I89" s="110"/>
      <c r="J89" s="111">
        <v>0</v>
      </c>
      <c r="K89" s="110"/>
      <c r="L89" s="111">
        <v>0</v>
      </c>
      <c r="M89" s="110">
        <v>500</v>
      </c>
      <c r="N89" s="112">
        <v>1000</v>
      </c>
      <c r="O89" s="113">
        <v>1200</v>
      </c>
      <c r="P89" s="27">
        <f t="shared" si="29"/>
        <v>0</v>
      </c>
      <c r="Q89" s="29">
        <f t="shared" si="30"/>
        <v>0</v>
      </c>
      <c r="R89" s="28">
        <f t="shared" si="31"/>
        <v>0</v>
      </c>
      <c r="S89" s="27">
        <f t="shared" si="32"/>
        <v>0</v>
      </c>
      <c r="T89" s="28">
        <f t="shared" si="33"/>
        <v>0</v>
      </c>
      <c r="U89" s="29">
        <f t="shared" si="34"/>
        <v>0</v>
      </c>
      <c r="V89" s="31">
        <f t="shared" si="48"/>
        <v>0</v>
      </c>
      <c r="W89" s="82">
        <f t="shared" si="35"/>
        <v>0</v>
      </c>
      <c r="X89" s="30">
        <f t="shared" si="36"/>
        <v>0</v>
      </c>
      <c r="Y89" s="31">
        <f t="shared" si="49"/>
        <v>0</v>
      </c>
      <c r="Z89" s="31">
        <f t="shared" si="50"/>
        <v>0</v>
      </c>
      <c r="AA89" s="27">
        <f t="shared" si="51"/>
        <v>0</v>
      </c>
      <c r="AB89" s="21">
        <f t="shared" si="52"/>
        <v>0</v>
      </c>
      <c r="AC89" s="32" t="e" cm="1">
        <f t="array" ref="AC89">_xlfn.IFS(G89="8w",AJ89,G89="9w",AK89,G89="10w",AL89,G89="11w",AM89,G89="12w",AN89,G89="8m",AO89,G89="9m",AP89,G89="10m",AQ89,G89="11m",AR89,G89="12m",AS89)</f>
        <v>#N/A</v>
      </c>
      <c r="AD89" s="40"/>
      <c r="AE89" s="40"/>
      <c r="AF89" s="40"/>
      <c r="AG89" s="40"/>
      <c r="AH89" s="40"/>
      <c r="AI89" s="40"/>
      <c r="AJ89" s="44">
        <f t="shared" si="37"/>
        <v>0</v>
      </c>
      <c r="AK89" s="44">
        <f t="shared" si="38"/>
        <v>0</v>
      </c>
      <c r="AL89" s="44">
        <f t="shared" si="39"/>
        <v>0</v>
      </c>
      <c r="AM89" s="44">
        <f t="shared" si="40"/>
        <v>0</v>
      </c>
      <c r="AN89" s="44">
        <f t="shared" si="41"/>
        <v>0</v>
      </c>
      <c r="AO89" s="44">
        <f t="shared" si="42"/>
        <v>0</v>
      </c>
      <c r="AP89" s="44">
        <f t="shared" si="43"/>
        <v>0</v>
      </c>
      <c r="AQ89" s="44">
        <f t="shared" si="44"/>
        <v>0</v>
      </c>
      <c r="AR89" s="44">
        <f t="shared" si="45"/>
        <v>0</v>
      </c>
      <c r="AS89" s="44">
        <f t="shared" si="46"/>
        <v>0</v>
      </c>
      <c r="AT89" s="40"/>
      <c r="AU89" s="40"/>
      <c r="AV89" s="40"/>
      <c r="AW89" s="40"/>
      <c r="AX89" s="40"/>
      <c r="AY89" s="40"/>
      <c r="AZ89" s="40"/>
      <c r="BA89" s="40"/>
      <c r="BB89" s="40"/>
      <c r="BC89" s="40"/>
    </row>
    <row r="90" spans="1:55" x14ac:dyDescent="0.2">
      <c r="A90" s="51">
        <v>84</v>
      </c>
      <c r="B90" s="102"/>
      <c r="C90" s="102"/>
      <c r="D90" s="102"/>
      <c r="E90" s="102"/>
      <c r="F90" s="102"/>
      <c r="G90" s="34" t="str">
        <f t="shared" si="28"/>
        <v>2025</v>
      </c>
      <c r="H90" s="109"/>
      <c r="I90" s="110"/>
      <c r="J90" s="111">
        <v>0</v>
      </c>
      <c r="K90" s="110"/>
      <c r="L90" s="111">
        <v>0</v>
      </c>
      <c r="M90" s="110">
        <v>500</v>
      </c>
      <c r="N90" s="112">
        <v>1000</v>
      </c>
      <c r="O90" s="113">
        <v>1200</v>
      </c>
      <c r="P90" s="27">
        <f t="shared" si="29"/>
        <v>0</v>
      </c>
      <c r="Q90" s="29">
        <f t="shared" si="30"/>
        <v>0</v>
      </c>
      <c r="R90" s="28">
        <f t="shared" si="31"/>
        <v>0</v>
      </c>
      <c r="S90" s="27">
        <f t="shared" si="32"/>
        <v>0</v>
      </c>
      <c r="T90" s="28">
        <f t="shared" si="33"/>
        <v>0</v>
      </c>
      <c r="U90" s="29">
        <f t="shared" si="34"/>
        <v>0</v>
      </c>
      <c r="V90" s="31">
        <f t="shared" si="48"/>
        <v>0</v>
      </c>
      <c r="W90" s="82">
        <f t="shared" si="35"/>
        <v>0</v>
      </c>
      <c r="X90" s="30">
        <f t="shared" si="36"/>
        <v>0</v>
      </c>
      <c r="Y90" s="31">
        <f t="shared" si="49"/>
        <v>0</v>
      </c>
      <c r="Z90" s="31">
        <f t="shared" si="50"/>
        <v>0</v>
      </c>
      <c r="AA90" s="27">
        <f t="shared" si="51"/>
        <v>0</v>
      </c>
      <c r="AB90" s="21">
        <f t="shared" si="52"/>
        <v>0</v>
      </c>
      <c r="AC90" s="32" t="e" cm="1">
        <f t="array" ref="AC90">_xlfn.IFS(G90="8w",AJ90,G90="9w",AK90,G90="10w",AL90,G90="11w",AM90,G90="12w",AN90,G90="8m",AO90,G90="9m",AP90,G90="10m",AQ90,G90="11m",AR90,G90="12m",AS90)</f>
        <v>#N/A</v>
      </c>
      <c r="AD90" s="40"/>
      <c r="AE90" s="40"/>
      <c r="AF90" s="40"/>
      <c r="AG90" s="40"/>
      <c r="AH90" s="40"/>
      <c r="AI90" s="40"/>
      <c r="AJ90" s="44">
        <f t="shared" si="37"/>
        <v>0</v>
      </c>
      <c r="AK90" s="44">
        <f t="shared" si="38"/>
        <v>0</v>
      </c>
      <c r="AL90" s="44">
        <f t="shared" si="39"/>
        <v>0</v>
      </c>
      <c r="AM90" s="44">
        <f t="shared" si="40"/>
        <v>0</v>
      </c>
      <c r="AN90" s="44">
        <f t="shared" si="41"/>
        <v>0</v>
      </c>
      <c r="AO90" s="44">
        <f t="shared" si="42"/>
        <v>0</v>
      </c>
      <c r="AP90" s="44">
        <f t="shared" si="43"/>
        <v>0</v>
      </c>
      <c r="AQ90" s="44">
        <f t="shared" si="44"/>
        <v>0</v>
      </c>
      <c r="AR90" s="44">
        <f t="shared" si="45"/>
        <v>0</v>
      </c>
      <c r="AS90" s="44">
        <f t="shared" si="46"/>
        <v>0</v>
      </c>
      <c r="AT90" s="40"/>
      <c r="AU90" s="40"/>
      <c r="AV90" s="40"/>
      <c r="AW90" s="40"/>
      <c r="AX90" s="40"/>
      <c r="AY90" s="40"/>
      <c r="AZ90" s="40"/>
      <c r="BA90" s="40"/>
      <c r="BB90" s="40"/>
      <c r="BC90" s="40"/>
    </row>
    <row r="91" spans="1:55" x14ac:dyDescent="0.2">
      <c r="A91" s="51">
        <v>85</v>
      </c>
      <c r="B91" s="102"/>
      <c r="C91" s="102"/>
      <c r="D91" s="102"/>
      <c r="E91" s="102"/>
      <c r="F91" s="102"/>
      <c r="G91" s="34" t="str">
        <f t="shared" si="28"/>
        <v>2025</v>
      </c>
      <c r="H91" s="109"/>
      <c r="I91" s="110"/>
      <c r="J91" s="111">
        <v>0</v>
      </c>
      <c r="K91" s="110"/>
      <c r="L91" s="111">
        <v>0</v>
      </c>
      <c r="M91" s="110">
        <v>500</v>
      </c>
      <c r="N91" s="112">
        <v>1000</v>
      </c>
      <c r="O91" s="113">
        <v>1200</v>
      </c>
      <c r="P91" s="27">
        <f t="shared" si="29"/>
        <v>0</v>
      </c>
      <c r="Q91" s="29">
        <f t="shared" si="30"/>
        <v>0</v>
      </c>
      <c r="R91" s="28">
        <f t="shared" si="31"/>
        <v>0</v>
      </c>
      <c r="S91" s="27">
        <f t="shared" si="32"/>
        <v>0</v>
      </c>
      <c r="T91" s="28">
        <f t="shared" si="33"/>
        <v>0</v>
      </c>
      <c r="U91" s="29">
        <f t="shared" si="34"/>
        <v>0</v>
      </c>
      <c r="V91" s="31">
        <f t="shared" si="48"/>
        <v>0</v>
      </c>
      <c r="W91" s="82">
        <f t="shared" si="35"/>
        <v>0</v>
      </c>
      <c r="X91" s="30">
        <f t="shared" si="36"/>
        <v>0</v>
      </c>
      <c r="Y91" s="31">
        <f t="shared" si="49"/>
        <v>0</v>
      </c>
      <c r="Z91" s="31">
        <f t="shared" si="50"/>
        <v>0</v>
      </c>
      <c r="AA91" s="27">
        <f t="shared" si="51"/>
        <v>0</v>
      </c>
      <c r="AB91" s="21">
        <f t="shared" si="52"/>
        <v>0</v>
      </c>
      <c r="AC91" s="32" t="e" cm="1">
        <f t="array" ref="AC91">_xlfn.IFS(G91="8w",AJ91,G91="9w",AK91,G91="10w",AL91,G91="11w",AM91,G91="12w",AN91,G91="8m",AO91,G91="9m",AP91,G91="10m",AQ91,G91="11m",AR91,G91="12m",AS91)</f>
        <v>#N/A</v>
      </c>
      <c r="AD91" s="40"/>
      <c r="AE91" s="40"/>
      <c r="AF91" s="40"/>
      <c r="AG91" s="40"/>
      <c r="AH91" s="40"/>
      <c r="AI91" s="40"/>
      <c r="AJ91" s="44">
        <f t="shared" si="37"/>
        <v>0</v>
      </c>
      <c r="AK91" s="44">
        <f t="shared" si="38"/>
        <v>0</v>
      </c>
      <c r="AL91" s="44">
        <f t="shared" si="39"/>
        <v>0</v>
      </c>
      <c r="AM91" s="44">
        <f t="shared" si="40"/>
        <v>0</v>
      </c>
      <c r="AN91" s="44">
        <f t="shared" si="41"/>
        <v>0</v>
      </c>
      <c r="AO91" s="44">
        <f t="shared" si="42"/>
        <v>0</v>
      </c>
      <c r="AP91" s="44">
        <f t="shared" si="43"/>
        <v>0</v>
      </c>
      <c r="AQ91" s="44">
        <f t="shared" si="44"/>
        <v>0</v>
      </c>
      <c r="AR91" s="44">
        <f t="shared" si="45"/>
        <v>0</v>
      </c>
      <c r="AS91" s="44">
        <f t="shared" si="46"/>
        <v>0</v>
      </c>
      <c r="AT91" s="40"/>
      <c r="AU91" s="40"/>
      <c r="AV91" s="40"/>
      <c r="AW91" s="40"/>
      <c r="AX91" s="40"/>
      <c r="AY91" s="40"/>
      <c r="AZ91" s="40"/>
      <c r="BA91" s="40"/>
      <c r="BB91" s="40"/>
      <c r="BC91" s="40"/>
    </row>
    <row r="92" spans="1:55" x14ac:dyDescent="0.2">
      <c r="A92" s="51">
        <v>86</v>
      </c>
      <c r="B92" s="102"/>
      <c r="C92" s="102"/>
      <c r="D92" s="102"/>
      <c r="E92" s="102"/>
      <c r="F92" s="102"/>
      <c r="G92" s="34" t="str">
        <f t="shared" si="28"/>
        <v>2025</v>
      </c>
      <c r="H92" s="109"/>
      <c r="I92" s="110"/>
      <c r="J92" s="111">
        <v>0</v>
      </c>
      <c r="K92" s="110"/>
      <c r="L92" s="111">
        <v>0</v>
      </c>
      <c r="M92" s="110">
        <v>500</v>
      </c>
      <c r="N92" s="112">
        <v>1000</v>
      </c>
      <c r="O92" s="113">
        <v>1200</v>
      </c>
      <c r="P92" s="27">
        <f t="shared" si="29"/>
        <v>0</v>
      </c>
      <c r="Q92" s="29">
        <f t="shared" si="30"/>
        <v>0</v>
      </c>
      <c r="R92" s="28">
        <f t="shared" si="31"/>
        <v>0</v>
      </c>
      <c r="S92" s="27">
        <f t="shared" si="32"/>
        <v>0</v>
      </c>
      <c r="T92" s="28">
        <f t="shared" si="33"/>
        <v>0</v>
      </c>
      <c r="U92" s="29">
        <f t="shared" si="34"/>
        <v>0</v>
      </c>
      <c r="V92" s="31">
        <f t="shared" si="48"/>
        <v>0</v>
      </c>
      <c r="W92" s="82">
        <f t="shared" si="35"/>
        <v>0</v>
      </c>
      <c r="X92" s="30">
        <f t="shared" si="36"/>
        <v>0</v>
      </c>
      <c r="Y92" s="31">
        <f t="shared" si="49"/>
        <v>0</v>
      </c>
      <c r="Z92" s="31">
        <f t="shared" si="50"/>
        <v>0</v>
      </c>
      <c r="AA92" s="27">
        <f t="shared" si="51"/>
        <v>0</v>
      </c>
      <c r="AB92" s="21">
        <f t="shared" si="52"/>
        <v>0</v>
      </c>
      <c r="AC92" s="32" t="e" cm="1">
        <f t="array" ref="AC92">_xlfn.IFS(G92="8w",AJ92,G92="9w",AK92,G92="10w",AL92,G92="11w",AM92,G92="12w",AN92,G92="8m",AO92,G92="9m",AP92,G92="10m",AQ92,G92="11m",AR92,G92="12m",AS92)</f>
        <v>#N/A</v>
      </c>
      <c r="AD92" s="40"/>
      <c r="AE92" s="40"/>
      <c r="AF92" s="40"/>
      <c r="AG92" s="40"/>
      <c r="AH92" s="40"/>
      <c r="AI92" s="40"/>
      <c r="AJ92" s="44">
        <f t="shared" si="37"/>
        <v>0</v>
      </c>
      <c r="AK92" s="44">
        <f t="shared" si="38"/>
        <v>0</v>
      </c>
      <c r="AL92" s="44">
        <f t="shared" si="39"/>
        <v>0</v>
      </c>
      <c r="AM92" s="44">
        <f t="shared" si="40"/>
        <v>0</v>
      </c>
      <c r="AN92" s="44">
        <f t="shared" si="41"/>
        <v>0</v>
      </c>
      <c r="AO92" s="44">
        <f t="shared" si="42"/>
        <v>0</v>
      </c>
      <c r="AP92" s="44">
        <f t="shared" si="43"/>
        <v>0</v>
      </c>
      <c r="AQ92" s="44">
        <f t="shared" si="44"/>
        <v>0</v>
      </c>
      <c r="AR92" s="44">
        <f t="shared" si="45"/>
        <v>0</v>
      </c>
      <c r="AS92" s="44">
        <f t="shared" si="46"/>
        <v>0</v>
      </c>
      <c r="AT92" s="40"/>
      <c r="AU92" s="40"/>
      <c r="AV92" s="40"/>
      <c r="AW92" s="40"/>
      <c r="AX92" s="40"/>
      <c r="AY92" s="40"/>
      <c r="AZ92" s="40"/>
      <c r="BA92" s="40"/>
      <c r="BB92" s="40"/>
      <c r="BC92" s="40"/>
    </row>
    <row r="93" spans="1:55" x14ac:dyDescent="0.2">
      <c r="A93" s="51">
        <v>87</v>
      </c>
      <c r="B93" s="102"/>
      <c r="C93" s="102"/>
      <c r="D93" s="102"/>
      <c r="E93" s="102"/>
      <c r="F93" s="102"/>
      <c r="G93" s="34" t="str">
        <f t="shared" si="28"/>
        <v>2025</v>
      </c>
      <c r="H93" s="109"/>
      <c r="I93" s="110"/>
      <c r="J93" s="111">
        <v>0</v>
      </c>
      <c r="K93" s="110"/>
      <c r="L93" s="111">
        <v>0</v>
      </c>
      <c r="M93" s="110">
        <v>500</v>
      </c>
      <c r="N93" s="112">
        <v>1000</v>
      </c>
      <c r="O93" s="113">
        <v>1200</v>
      </c>
      <c r="P93" s="27">
        <f t="shared" si="29"/>
        <v>0</v>
      </c>
      <c r="Q93" s="29">
        <f t="shared" si="30"/>
        <v>0</v>
      </c>
      <c r="R93" s="28">
        <f t="shared" si="31"/>
        <v>0</v>
      </c>
      <c r="S93" s="27">
        <f t="shared" si="32"/>
        <v>0</v>
      </c>
      <c r="T93" s="28">
        <f t="shared" si="33"/>
        <v>0</v>
      </c>
      <c r="U93" s="29">
        <f t="shared" si="34"/>
        <v>0</v>
      </c>
      <c r="V93" s="31">
        <f t="shared" si="48"/>
        <v>0</v>
      </c>
      <c r="W93" s="82">
        <f t="shared" si="35"/>
        <v>0</v>
      </c>
      <c r="X93" s="30">
        <f t="shared" si="36"/>
        <v>0</v>
      </c>
      <c r="Y93" s="31">
        <f t="shared" si="49"/>
        <v>0</v>
      </c>
      <c r="Z93" s="31">
        <f t="shared" si="50"/>
        <v>0</v>
      </c>
      <c r="AA93" s="27">
        <f t="shared" si="51"/>
        <v>0</v>
      </c>
      <c r="AB93" s="21">
        <f t="shared" si="52"/>
        <v>0</v>
      </c>
      <c r="AC93" s="32" t="e" cm="1">
        <f t="array" ref="AC93">_xlfn.IFS(G93="8w",AJ93,G93="9w",AK93,G93="10w",AL93,G93="11w",AM93,G93="12w",AN93,G93="8m",AO93,G93="9m",AP93,G93="10m",AQ93,G93="11m",AR93,G93="12m",AS93)</f>
        <v>#N/A</v>
      </c>
      <c r="AD93" s="40"/>
      <c r="AE93" s="40"/>
      <c r="AF93" s="40"/>
      <c r="AG93" s="40"/>
      <c r="AH93" s="40"/>
      <c r="AI93" s="40"/>
      <c r="AJ93" s="44">
        <f t="shared" si="37"/>
        <v>0</v>
      </c>
      <c r="AK93" s="44">
        <f t="shared" si="38"/>
        <v>0</v>
      </c>
      <c r="AL93" s="44">
        <f t="shared" si="39"/>
        <v>0</v>
      </c>
      <c r="AM93" s="44">
        <f t="shared" si="40"/>
        <v>0</v>
      </c>
      <c r="AN93" s="44">
        <f t="shared" si="41"/>
        <v>0</v>
      </c>
      <c r="AO93" s="44">
        <f t="shared" si="42"/>
        <v>0</v>
      </c>
      <c r="AP93" s="44">
        <f t="shared" si="43"/>
        <v>0</v>
      </c>
      <c r="AQ93" s="44">
        <f t="shared" si="44"/>
        <v>0</v>
      </c>
      <c r="AR93" s="44">
        <f t="shared" si="45"/>
        <v>0</v>
      </c>
      <c r="AS93" s="44">
        <f t="shared" si="46"/>
        <v>0</v>
      </c>
      <c r="AT93" s="40"/>
      <c r="AU93" s="40"/>
      <c r="AV93" s="40"/>
      <c r="AW93" s="40"/>
      <c r="AX93" s="40"/>
      <c r="AY93" s="40"/>
      <c r="AZ93" s="40"/>
      <c r="BA93" s="40"/>
      <c r="BB93" s="40"/>
      <c r="BC93" s="40"/>
    </row>
    <row r="94" spans="1:55" x14ac:dyDescent="0.2">
      <c r="A94" s="51">
        <v>88</v>
      </c>
      <c r="B94" s="102"/>
      <c r="C94" s="102"/>
      <c r="D94" s="102"/>
      <c r="E94" s="102"/>
      <c r="F94" s="102"/>
      <c r="G94" s="34" t="str">
        <f t="shared" si="28"/>
        <v>2025</v>
      </c>
      <c r="H94" s="109"/>
      <c r="I94" s="110"/>
      <c r="J94" s="111">
        <v>0</v>
      </c>
      <c r="K94" s="110"/>
      <c r="L94" s="111">
        <v>0</v>
      </c>
      <c r="M94" s="110">
        <v>500</v>
      </c>
      <c r="N94" s="112">
        <v>1000</v>
      </c>
      <c r="O94" s="113">
        <v>1200</v>
      </c>
      <c r="P94" s="27">
        <f t="shared" si="29"/>
        <v>0</v>
      </c>
      <c r="Q94" s="29">
        <f t="shared" si="30"/>
        <v>0</v>
      </c>
      <c r="R94" s="28">
        <f t="shared" si="31"/>
        <v>0</v>
      </c>
      <c r="S94" s="27">
        <f t="shared" si="32"/>
        <v>0</v>
      </c>
      <c r="T94" s="28">
        <f t="shared" si="33"/>
        <v>0</v>
      </c>
      <c r="U94" s="29">
        <f t="shared" si="34"/>
        <v>0</v>
      </c>
      <c r="V94" s="31">
        <f t="shared" si="48"/>
        <v>0</v>
      </c>
      <c r="W94" s="82">
        <f t="shared" si="35"/>
        <v>0</v>
      </c>
      <c r="X94" s="30">
        <f t="shared" si="36"/>
        <v>0</v>
      </c>
      <c r="Y94" s="31">
        <f t="shared" si="49"/>
        <v>0</v>
      </c>
      <c r="Z94" s="31">
        <f t="shared" si="50"/>
        <v>0</v>
      </c>
      <c r="AA94" s="27">
        <f t="shared" si="51"/>
        <v>0</v>
      </c>
      <c r="AB94" s="21">
        <f t="shared" si="52"/>
        <v>0</v>
      </c>
      <c r="AC94" s="32" t="e" cm="1">
        <f t="array" ref="AC94">_xlfn.IFS(G94="8w",AJ94,G94="9w",AK94,G94="10w",AL94,G94="11w",AM94,G94="12w",AN94,G94="8m",AO94,G94="9m",AP94,G94="10m",AQ94,G94="11m",AR94,G94="12m",AS94)</f>
        <v>#N/A</v>
      </c>
      <c r="AD94" s="40"/>
      <c r="AE94" s="40"/>
      <c r="AF94" s="40"/>
      <c r="AG94" s="40"/>
      <c r="AH94" s="40"/>
      <c r="AI94" s="40"/>
      <c r="AJ94" s="44">
        <f t="shared" si="37"/>
        <v>0</v>
      </c>
      <c r="AK94" s="44">
        <f t="shared" si="38"/>
        <v>0</v>
      </c>
      <c r="AL94" s="44">
        <f t="shared" si="39"/>
        <v>0</v>
      </c>
      <c r="AM94" s="44">
        <f t="shared" si="40"/>
        <v>0</v>
      </c>
      <c r="AN94" s="44">
        <f t="shared" si="41"/>
        <v>0</v>
      </c>
      <c r="AO94" s="44">
        <f t="shared" si="42"/>
        <v>0</v>
      </c>
      <c r="AP94" s="44">
        <f t="shared" si="43"/>
        <v>0</v>
      </c>
      <c r="AQ94" s="44">
        <f t="shared" si="44"/>
        <v>0</v>
      </c>
      <c r="AR94" s="44">
        <f t="shared" si="45"/>
        <v>0</v>
      </c>
      <c r="AS94" s="44">
        <f t="shared" si="46"/>
        <v>0</v>
      </c>
      <c r="AT94" s="40"/>
      <c r="AU94" s="40"/>
      <c r="AV94" s="40"/>
      <c r="AW94" s="40"/>
      <c r="AX94" s="40"/>
      <c r="AY94" s="40"/>
      <c r="AZ94" s="40"/>
      <c r="BA94" s="40"/>
      <c r="BB94" s="40"/>
      <c r="BC94" s="40"/>
    </row>
    <row r="95" spans="1:55" x14ac:dyDescent="0.2">
      <c r="A95" s="51">
        <v>89</v>
      </c>
      <c r="B95" s="102"/>
      <c r="C95" s="102"/>
      <c r="D95" s="102"/>
      <c r="E95" s="102"/>
      <c r="F95" s="102"/>
      <c r="G95" s="34" t="str">
        <f t="shared" si="28"/>
        <v>2025</v>
      </c>
      <c r="H95" s="109"/>
      <c r="I95" s="110"/>
      <c r="J95" s="111">
        <v>0</v>
      </c>
      <c r="K95" s="110"/>
      <c r="L95" s="111">
        <v>0</v>
      </c>
      <c r="M95" s="110">
        <v>500</v>
      </c>
      <c r="N95" s="112">
        <v>1000</v>
      </c>
      <c r="O95" s="113">
        <v>1200</v>
      </c>
      <c r="P95" s="27">
        <f t="shared" si="29"/>
        <v>0</v>
      </c>
      <c r="Q95" s="29">
        <f t="shared" si="30"/>
        <v>0</v>
      </c>
      <c r="R95" s="28">
        <f t="shared" si="31"/>
        <v>0</v>
      </c>
      <c r="S95" s="27">
        <f t="shared" si="32"/>
        <v>0</v>
      </c>
      <c r="T95" s="28">
        <f t="shared" si="33"/>
        <v>0</v>
      </c>
      <c r="U95" s="29">
        <f t="shared" si="34"/>
        <v>0</v>
      </c>
      <c r="V95" s="31">
        <f t="shared" si="48"/>
        <v>0</v>
      </c>
      <c r="W95" s="82">
        <f t="shared" si="35"/>
        <v>0</v>
      </c>
      <c r="X95" s="30">
        <f t="shared" si="36"/>
        <v>0</v>
      </c>
      <c r="Y95" s="31">
        <f t="shared" si="49"/>
        <v>0</v>
      </c>
      <c r="Z95" s="31">
        <f t="shared" si="50"/>
        <v>0</v>
      </c>
      <c r="AA95" s="27">
        <f t="shared" si="51"/>
        <v>0</v>
      </c>
      <c r="AB95" s="21">
        <f t="shared" si="52"/>
        <v>0</v>
      </c>
      <c r="AC95" s="32" t="e" cm="1">
        <f t="array" ref="AC95">_xlfn.IFS(G95="8w",AJ95,G95="9w",AK95,G95="10w",AL95,G95="11w",AM95,G95="12w",AN95,G95="8m",AO95,G95="9m",AP95,G95="10m",AQ95,G95="11m",AR95,G95="12m",AS95)</f>
        <v>#N/A</v>
      </c>
      <c r="AD95" s="40"/>
      <c r="AE95" s="40"/>
      <c r="AF95" s="40"/>
      <c r="AG95" s="40"/>
      <c r="AH95" s="40"/>
      <c r="AI95" s="40"/>
      <c r="AJ95" s="44">
        <f t="shared" si="37"/>
        <v>0</v>
      </c>
      <c r="AK95" s="44">
        <f t="shared" si="38"/>
        <v>0</v>
      </c>
      <c r="AL95" s="44">
        <f t="shared" si="39"/>
        <v>0</v>
      </c>
      <c r="AM95" s="44">
        <f t="shared" si="40"/>
        <v>0</v>
      </c>
      <c r="AN95" s="44">
        <f t="shared" si="41"/>
        <v>0</v>
      </c>
      <c r="AO95" s="44">
        <f t="shared" si="42"/>
        <v>0</v>
      </c>
      <c r="AP95" s="44">
        <f t="shared" si="43"/>
        <v>0</v>
      </c>
      <c r="AQ95" s="44">
        <f t="shared" si="44"/>
        <v>0</v>
      </c>
      <c r="AR95" s="44">
        <f t="shared" si="45"/>
        <v>0</v>
      </c>
      <c r="AS95" s="44">
        <f t="shared" si="46"/>
        <v>0</v>
      </c>
      <c r="AT95" s="40"/>
      <c r="AU95" s="40"/>
      <c r="AV95" s="40"/>
      <c r="AW95" s="40"/>
      <c r="AX95" s="40"/>
      <c r="AY95" s="40"/>
      <c r="AZ95" s="40"/>
      <c r="BA95" s="40"/>
      <c r="BB95" s="40"/>
      <c r="BC95" s="40"/>
    </row>
    <row r="96" spans="1:55" x14ac:dyDescent="0.2">
      <c r="A96" s="51">
        <v>90</v>
      </c>
      <c r="B96" s="102"/>
      <c r="C96" s="102"/>
      <c r="D96" s="102"/>
      <c r="E96" s="102"/>
      <c r="F96" s="102"/>
      <c r="G96" s="34" t="str">
        <f t="shared" si="28"/>
        <v>2025</v>
      </c>
      <c r="H96" s="109"/>
      <c r="I96" s="110"/>
      <c r="J96" s="111">
        <v>0</v>
      </c>
      <c r="K96" s="110"/>
      <c r="L96" s="111">
        <v>0</v>
      </c>
      <c r="M96" s="110">
        <v>500</v>
      </c>
      <c r="N96" s="112">
        <v>1000</v>
      </c>
      <c r="O96" s="113">
        <v>1200</v>
      </c>
      <c r="P96" s="27">
        <f t="shared" si="29"/>
        <v>0</v>
      </c>
      <c r="Q96" s="29">
        <f t="shared" si="30"/>
        <v>0</v>
      </c>
      <c r="R96" s="28">
        <f t="shared" si="31"/>
        <v>0</v>
      </c>
      <c r="S96" s="27">
        <f t="shared" si="32"/>
        <v>0</v>
      </c>
      <c r="T96" s="28">
        <f t="shared" si="33"/>
        <v>0</v>
      </c>
      <c r="U96" s="29">
        <f t="shared" si="34"/>
        <v>0</v>
      </c>
      <c r="V96" s="31">
        <f t="shared" si="48"/>
        <v>0</v>
      </c>
      <c r="W96" s="82">
        <f t="shared" si="35"/>
        <v>0</v>
      </c>
      <c r="X96" s="30">
        <f t="shared" si="36"/>
        <v>0</v>
      </c>
      <c r="Y96" s="31">
        <f t="shared" si="49"/>
        <v>0</v>
      </c>
      <c r="Z96" s="31">
        <f t="shared" si="50"/>
        <v>0</v>
      </c>
      <c r="AA96" s="27">
        <f t="shared" si="51"/>
        <v>0</v>
      </c>
      <c r="AB96" s="21">
        <f t="shared" si="52"/>
        <v>0</v>
      </c>
      <c r="AC96" s="32" t="e" cm="1">
        <f t="array" ref="AC96">_xlfn.IFS(G96="8w",AJ96,G96="9w",AK96,G96="10w",AL96,G96="11w",AM96,G96="12w",AN96,G96="8m",AO96,G96="9m",AP96,G96="10m",AQ96,G96="11m",AR96,G96="12m",AS96)</f>
        <v>#N/A</v>
      </c>
      <c r="AD96" s="40"/>
      <c r="AE96" s="40"/>
      <c r="AF96" s="40"/>
      <c r="AG96" s="40"/>
      <c r="AH96" s="40"/>
      <c r="AI96" s="40"/>
      <c r="AJ96" s="44">
        <f t="shared" si="37"/>
        <v>0</v>
      </c>
      <c r="AK96" s="44">
        <f t="shared" si="38"/>
        <v>0</v>
      </c>
      <c r="AL96" s="44">
        <f t="shared" si="39"/>
        <v>0</v>
      </c>
      <c r="AM96" s="44">
        <f t="shared" si="40"/>
        <v>0</v>
      </c>
      <c r="AN96" s="44">
        <f t="shared" si="41"/>
        <v>0</v>
      </c>
      <c r="AO96" s="44">
        <f t="shared" si="42"/>
        <v>0</v>
      </c>
      <c r="AP96" s="44">
        <f t="shared" si="43"/>
        <v>0</v>
      </c>
      <c r="AQ96" s="44">
        <f t="shared" si="44"/>
        <v>0</v>
      </c>
      <c r="AR96" s="44">
        <f t="shared" si="45"/>
        <v>0</v>
      </c>
      <c r="AS96" s="44">
        <f t="shared" si="46"/>
        <v>0</v>
      </c>
      <c r="AT96" s="40"/>
      <c r="AU96" s="40"/>
      <c r="AV96" s="40"/>
      <c r="AW96" s="40"/>
      <c r="AX96" s="40"/>
      <c r="AY96" s="40"/>
      <c r="AZ96" s="40"/>
      <c r="BA96" s="40"/>
      <c r="BB96" s="40"/>
      <c r="BC96" s="40"/>
    </row>
    <row r="97" spans="1:55" x14ac:dyDescent="0.2">
      <c r="A97" s="51">
        <v>91</v>
      </c>
      <c r="B97" s="102"/>
      <c r="C97" s="102"/>
      <c r="D97" s="102"/>
      <c r="E97" s="102"/>
      <c r="F97" s="102"/>
      <c r="G97" s="34" t="str">
        <f t="shared" si="28"/>
        <v>2025</v>
      </c>
      <c r="H97" s="109"/>
      <c r="I97" s="110"/>
      <c r="J97" s="111">
        <v>0</v>
      </c>
      <c r="K97" s="110"/>
      <c r="L97" s="111">
        <v>0</v>
      </c>
      <c r="M97" s="110">
        <v>500</v>
      </c>
      <c r="N97" s="112">
        <v>1000</v>
      </c>
      <c r="O97" s="113">
        <v>1200</v>
      </c>
      <c r="P97" s="27">
        <f t="shared" si="29"/>
        <v>0</v>
      </c>
      <c r="Q97" s="29">
        <f t="shared" si="30"/>
        <v>0</v>
      </c>
      <c r="R97" s="28">
        <f t="shared" si="31"/>
        <v>0</v>
      </c>
      <c r="S97" s="27">
        <f t="shared" si="32"/>
        <v>0</v>
      </c>
      <c r="T97" s="28">
        <f t="shared" si="33"/>
        <v>0</v>
      </c>
      <c r="U97" s="29">
        <f t="shared" si="34"/>
        <v>0</v>
      </c>
      <c r="V97" s="31">
        <f t="shared" si="48"/>
        <v>0</v>
      </c>
      <c r="W97" s="82">
        <f t="shared" si="35"/>
        <v>0</v>
      </c>
      <c r="X97" s="30">
        <f t="shared" si="36"/>
        <v>0</v>
      </c>
      <c r="Y97" s="31">
        <f t="shared" si="49"/>
        <v>0</v>
      </c>
      <c r="Z97" s="31">
        <f t="shared" si="50"/>
        <v>0</v>
      </c>
      <c r="AA97" s="27">
        <f t="shared" si="51"/>
        <v>0</v>
      </c>
      <c r="AB97" s="21">
        <f t="shared" si="52"/>
        <v>0</v>
      </c>
      <c r="AC97" s="32" t="e" cm="1">
        <f t="array" ref="AC97">_xlfn.IFS(G97="8w",AJ97,G97="9w",AK97,G97="10w",AL97,G97="11w",AM97,G97="12w",AN97,G97="8m",AO97,G97="9m",AP97,G97="10m",AQ97,G97="11m",AR97,G97="12m",AS97)</f>
        <v>#N/A</v>
      </c>
      <c r="AD97" s="40"/>
      <c r="AE97" s="40"/>
      <c r="AF97" s="40"/>
      <c r="AG97" s="40"/>
      <c r="AH97" s="40"/>
      <c r="AI97" s="40"/>
      <c r="AJ97" s="44">
        <f t="shared" si="37"/>
        <v>0</v>
      </c>
      <c r="AK97" s="44">
        <f t="shared" si="38"/>
        <v>0</v>
      </c>
      <c r="AL97" s="44">
        <f t="shared" si="39"/>
        <v>0</v>
      </c>
      <c r="AM97" s="44">
        <f t="shared" si="40"/>
        <v>0</v>
      </c>
      <c r="AN97" s="44">
        <f t="shared" si="41"/>
        <v>0</v>
      </c>
      <c r="AO97" s="44">
        <f t="shared" si="42"/>
        <v>0</v>
      </c>
      <c r="AP97" s="44">
        <f t="shared" si="43"/>
        <v>0</v>
      </c>
      <c r="AQ97" s="44">
        <f t="shared" si="44"/>
        <v>0</v>
      </c>
      <c r="AR97" s="44">
        <f t="shared" si="45"/>
        <v>0</v>
      </c>
      <c r="AS97" s="44">
        <f t="shared" si="46"/>
        <v>0</v>
      </c>
      <c r="AT97" s="40"/>
      <c r="AU97" s="40"/>
      <c r="AV97" s="40"/>
      <c r="AW97" s="40"/>
      <c r="AX97" s="40"/>
      <c r="AY97" s="40"/>
      <c r="AZ97" s="40"/>
      <c r="BA97" s="40"/>
      <c r="BB97" s="40"/>
      <c r="BC97" s="40"/>
    </row>
    <row r="98" spans="1:55" x14ac:dyDescent="0.2">
      <c r="A98" s="51">
        <v>92</v>
      </c>
      <c r="B98" s="102"/>
      <c r="C98" s="102"/>
      <c r="D98" s="102"/>
      <c r="E98" s="102"/>
      <c r="F98" s="102"/>
      <c r="G98" s="34" t="str">
        <f t="shared" si="28"/>
        <v>2025</v>
      </c>
      <c r="H98" s="109"/>
      <c r="I98" s="110"/>
      <c r="J98" s="111">
        <v>0</v>
      </c>
      <c r="K98" s="110"/>
      <c r="L98" s="111">
        <v>0</v>
      </c>
      <c r="M98" s="110">
        <v>500</v>
      </c>
      <c r="N98" s="112">
        <v>1000</v>
      </c>
      <c r="O98" s="113">
        <v>1200</v>
      </c>
      <c r="P98" s="27">
        <f t="shared" si="29"/>
        <v>0</v>
      </c>
      <c r="Q98" s="29">
        <f t="shared" si="30"/>
        <v>0</v>
      </c>
      <c r="R98" s="28">
        <f t="shared" si="31"/>
        <v>0</v>
      </c>
      <c r="S98" s="27">
        <f t="shared" si="32"/>
        <v>0</v>
      </c>
      <c r="T98" s="28">
        <f t="shared" si="33"/>
        <v>0</v>
      </c>
      <c r="U98" s="29">
        <f t="shared" si="34"/>
        <v>0</v>
      </c>
      <c r="V98" s="31">
        <f t="shared" si="48"/>
        <v>0</v>
      </c>
      <c r="W98" s="82">
        <f t="shared" si="35"/>
        <v>0</v>
      </c>
      <c r="X98" s="30">
        <f t="shared" si="36"/>
        <v>0</v>
      </c>
      <c r="Y98" s="31">
        <f t="shared" si="49"/>
        <v>0</v>
      </c>
      <c r="Z98" s="31">
        <f t="shared" si="50"/>
        <v>0</v>
      </c>
      <c r="AA98" s="27">
        <f t="shared" si="51"/>
        <v>0</v>
      </c>
      <c r="AB98" s="21">
        <f t="shared" si="52"/>
        <v>0</v>
      </c>
      <c r="AC98" s="32" t="e" cm="1">
        <f t="array" ref="AC98">_xlfn.IFS(G98="8w",AJ98,G98="9w",AK98,G98="10w",AL98,G98="11w",AM98,G98="12w",AN98,G98="8m",AO98,G98="9m",AP98,G98="10m",AQ98,G98="11m",AR98,G98="12m",AS98)</f>
        <v>#N/A</v>
      </c>
      <c r="AD98" s="40"/>
      <c r="AE98" s="40"/>
      <c r="AF98" s="40"/>
      <c r="AG98" s="40"/>
      <c r="AH98" s="40"/>
      <c r="AI98" s="40"/>
      <c r="AJ98" s="44">
        <f t="shared" si="37"/>
        <v>0</v>
      </c>
      <c r="AK98" s="44">
        <f t="shared" si="38"/>
        <v>0</v>
      </c>
      <c r="AL98" s="44">
        <f t="shared" si="39"/>
        <v>0</v>
      </c>
      <c r="AM98" s="44">
        <f t="shared" si="40"/>
        <v>0</v>
      </c>
      <c r="AN98" s="44">
        <f t="shared" si="41"/>
        <v>0</v>
      </c>
      <c r="AO98" s="44">
        <f t="shared" si="42"/>
        <v>0</v>
      </c>
      <c r="AP98" s="44">
        <f t="shared" si="43"/>
        <v>0</v>
      </c>
      <c r="AQ98" s="44">
        <f t="shared" si="44"/>
        <v>0</v>
      </c>
      <c r="AR98" s="44">
        <f t="shared" si="45"/>
        <v>0</v>
      </c>
      <c r="AS98" s="44">
        <f t="shared" si="46"/>
        <v>0</v>
      </c>
      <c r="AT98" s="40"/>
      <c r="AU98" s="40"/>
      <c r="AV98" s="40"/>
      <c r="AW98" s="40"/>
      <c r="AX98" s="40"/>
      <c r="AY98" s="40"/>
      <c r="AZ98" s="40"/>
      <c r="BA98" s="40"/>
      <c r="BB98" s="40"/>
      <c r="BC98" s="40"/>
    </row>
    <row r="99" spans="1:55" x14ac:dyDescent="0.2">
      <c r="A99" s="51">
        <v>93</v>
      </c>
      <c r="B99" s="102"/>
      <c r="C99" s="102"/>
      <c r="D99" s="102"/>
      <c r="E99" s="102"/>
      <c r="F99" s="102"/>
      <c r="G99" s="34" t="str">
        <f t="shared" si="28"/>
        <v>2025</v>
      </c>
      <c r="H99" s="109"/>
      <c r="I99" s="110"/>
      <c r="J99" s="111">
        <v>0</v>
      </c>
      <c r="K99" s="110"/>
      <c r="L99" s="111">
        <v>0</v>
      </c>
      <c r="M99" s="110">
        <v>500</v>
      </c>
      <c r="N99" s="112">
        <v>1000</v>
      </c>
      <c r="O99" s="113">
        <v>1200</v>
      </c>
      <c r="P99" s="27">
        <f t="shared" si="29"/>
        <v>0</v>
      </c>
      <c r="Q99" s="29">
        <f t="shared" si="30"/>
        <v>0</v>
      </c>
      <c r="R99" s="28">
        <f t="shared" si="31"/>
        <v>0</v>
      </c>
      <c r="S99" s="27">
        <f t="shared" si="32"/>
        <v>0</v>
      </c>
      <c r="T99" s="28">
        <f t="shared" si="33"/>
        <v>0</v>
      </c>
      <c r="U99" s="29">
        <f t="shared" si="34"/>
        <v>0</v>
      </c>
      <c r="V99" s="31">
        <f t="shared" si="48"/>
        <v>0</v>
      </c>
      <c r="W99" s="82">
        <f t="shared" si="35"/>
        <v>0</v>
      </c>
      <c r="X99" s="30">
        <f t="shared" si="36"/>
        <v>0</v>
      </c>
      <c r="Y99" s="31">
        <f t="shared" si="49"/>
        <v>0</v>
      </c>
      <c r="Z99" s="31">
        <f t="shared" si="50"/>
        <v>0</v>
      </c>
      <c r="AA99" s="27">
        <f t="shared" si="51"/>
        <v>0</v>
      </c>
      <c r="AB99" s="21">
        <f t="shared" si="52"/>
        <v>0</v>
      </c>
      <c r="AC99" s="32" t="e" cm="1">
        <f t="array" ref="AC99">_xlfn.IFS(G99="8w",AJ99,G99="9w",AK99,G99="10w",AL99,G99="11w",AM99,G99="12w",AN99,G99="8m",AO99,G99="9m",AP99,G99="10m",AQ99,G99="11m",AR99,G99="12m",AS99)</f>
        <v>#N/A</v>
      </c>
      <c r="AD99" s="40"/>
      <c r="AE99" s="40"/>
      <c r="AF99" s="40"/>
      <c r="AG99" s="40"/>
      <c r="AH99" s="40"/>
      <c r="AI99" s="40"/>
      <c r="AJ99" s="44">
        <f t="shared" si="37"/>
        <v>0</v>
      </c>
      <c r="AK99" s="44">
        <f t="shared" si="38"/>
        <v>0</v>
      </c>
      <c r="AL99" s="44">
        <f t="shared" si="39"/>
        <v>0</v>
      </c>
      <c r="AM99" s="44">
        <f t="shared" si="40"/>
        <v>0</v>
      </c>
      <c r="AN99" s="44">
        <f t="shared" si="41"/>
        <v>0</v>
      </c>
      <c r="AO99" s="44">
        <f t="shared" si="42"/>
        <v>0</v>
      </c>
      <c r="AP99" s="44">
        <f t="shared" si="43"/>
        <v>0</v>
      </c>
      <c r="AQ99" s="44">
        <f t="shared" si="44"/>
        <v>0</v>
      </c>
      <c r="AR99" s="44">
        <f t="shared" si="45"/>
        <v>0</v>
      </c>
      <c r="AS99" s="44">
        <f t="shared" si="46"/>
        <v>0</v>
      </c>
      <c r="AT99" s="40"/>
      <c r="AU99" s="40"/>
      <c r="AV99" s="40"/>
      <c r="AW99" s="40"/>
      <c r="AX99" s="40"/>
      <c r="AY99" s="40"/>
      <c r="AZ99" s="40"/>
      <c r="BA99" s="40"/>
      <c r="BB99" s="40"/>
      <c r="BC99" s="40"/>
    </row>
    <row r="100" spans="1:55" x14ac:dyDescent="0.2">
      <c r="A100" s="51">
        <v>94</v>
      </c>
      <c r="B100" s="102"/>
      <c r="C100" s="102"/>
      <c r="D100" s="102"/>
      <c r="E100" s="102"/>
      <c r="F100" s="102"/>
      <c r="G100" s="34" t="str">
        <f t="shared" si="28"/>
        <v>2025</v>
      </c>
      <c r="H100" s="109"/>
      <c r="I100" s="110"/>
      <c r="J100" s="111">
        <v>0</v>
      </c>
      <c r="K100" s="110"/>
      <c r="L100" s="111">
        <v>0</v>
      </c>
      <c r="M100" s="110">
        <v>500</v>
      </c>
      <c r="N100" s="112">
        <v>1000</v>
      </c>
      <c r="O100" s="113">
        <v>1200</v>
      </c>
      <c r="P100" s="27">
        <f t="shared" si="29"/>
        <v>0</v>
      </c>
      <c r="Q100" s="29">
        <f t="shared" si="30"/>
        <v>0</v>
      </c>
      <c r="R100" s="28">
        <f t="shared" si="31"/>
        <v>0</v>
      </c>
      <c r="S100" s="27">
        <f t="shared" si="32"/>
        <v>0</v>
      </c>
      <c r="T100" s="28">
        <f t="shared" si="33"/>
        <v>0</v>
      </c>
      <c r="U100" s="29">
        <f t="shared" si="34"/>
        <v>0</v>
      </c>
      <c r="V100" s="31">
        <f t="shared" si="48"/>
        <v>0</v>
      </c>
      <c r="W100" s="82">
        <f t="shared" si="35"/>
        <v>0</v>
      </c>
      <c r="X100" s="30">
        <f t="shared" si="36"/>
        <v>0</v>
      </c>
      <c r="Y100" s="31">
        <f t="shared" si="49"/>
        <v>0</v>
      </c>
      <c r="Z100" s="31">
        <f t="shared" si="50"/>
        <v>0</v>
      </c>
      <c r="AA100" s="27">
        <f t="shared" si="51"/>
        <v>0</v>
      </c>
      <c r="AB100" s="21">
        <f t="shared" si="52"/>
        <v>0</v>
      </c>
      <c r="AC100" s="32" t="e" cm="1">
        <f t="array" ref="AC100">_xlfn.IFS(G100="8w",AJ100,G100="9w",AK100,G100="10w",AL100,G100="11w",AM100,G100="12w",AN100,G100="8m",AO100,G100="9m",AP100,G100="10m",AQ100,G100="11m",AR100,G100="12m",AS100)</f>
        <v>#N/A</v>
      </c>
      <c r="AD100" s="40"/>
      <c r="AE100" s="40"/>
      <c r="AF100" s="40"/>
      <c r="AG100" s="40"/>
      <c r="AH100" s="40"/>
      <c r="AI100" s="40"/>
      <c r="AJ100" s="44">
        <f t="shared" si="37"/>
        <v>0</v>
      </c>
      <c r="AK100" s="44">
        <f t="shared" si="38"/>
        <v>0</v>
      </c>
      <c r="AL100" s="44">
        <f t="shared" si="39"/>
        <v>0</v>
      </c>
      <c r="AM100" s="44">
        <f t="shared" si="40"/>
        <v>0</v>
      </c>
      <c r="AN100" s="44">
        <f t="shared" si="41"/>
        <v>0</v>
      </c>
      <c r="AO100" s="44">
        <f t="shared" si="42"/>
        <v>0</v>
      </c>
      <c r="AP100" s="44">
        <f t="shared" si="43"/>
        <v>0</v>
      </c>
      <c r="AQ100" s="44">
        <f t="shared" si="44"/>
        <v>0</v>
      </c>
      <c r="AR100" s="44">
        <f t="shared" si="45"/>
        <v>0</v>
      </c>
      <c r="AS100" s="44">
        <f t="shared" si="46"/>
        <v>0</v>
      </c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</row>
    <row r="101" spans="1:55" x14ac:dyDescent="0.2">
      <c r="A101" s="51">
        <v>95</v>
      </c>
      <c r="B101" s="102"/>
      <c r="C101" s="102"/>
      <c r="D101" s="102"/>
      <c r="E101" s="102"/>
      <c r="F101" s="102"/>
      <c r="G101" s="34" t="str">
        <f t="shared" si="28"/>
        <v>2025</v>
      </c>
      <c r="H101" s="109"/>
      <c r="I101" s="110"/>
      <c r="J101" s="111">
        <v>0</v>
      </c>
      <c r="K101" s="110"/>
      <c r="L101" s="111">
        <v>0</v>
      </c>
      <c r="M101" s="110">
        <v>500</v>
      </c>
      <c r="N101" s="112">
        <v>1000</v>
      </c>
      <c r="O101" s="113">
        <v>1200</v>
      </c>
      <c r="P101" s="27">
        <f t="shared" si="29"/>
        <v>0</v>
      </c>
      <c r="Q101" s="29">
        <f t="shared" si="30"/>
        <v>0</v>
      </c>
      <c r="R101" s="28">
        <f t="shared" si="31"/>
        <v>0</v>
      </c>
      <c r="S101" s="27">
        <f t="shared" si="32"/>
        <v>0</v>
      </c>
      <c r="T101" s="28">
        <f t="shared" si="33"/>
        <v>0</v>
      </c>
      <c r="U101" s="29">
        <f t="shared" si="34"/>
        <v>0</v>
      </c>
      <c r="V101" s="31">
        <f t="shared" si="48"/>
        <v>0</v>
      </c>
      <c r="W101" s="82">
        <f t="shared" si="35"/>
        <v>0</v>
      </c>
      <c r="X101" s="30">
        <f t="shared" si="36"/>
        <v>0</v>
      </c>
      <c r="Y101" s="31">
        <f t="shared" si="49"/>
        <v>0</v>
      </c>
      <c r="Z101" s="31">
        <f t="shared" si="50"/>
        <v>0</v>
      </c>
      <c r="AA101" s="27">
        <f t="shared" si="51"/>
        <v>0</v>
      </c>
      <c r="AB101" s="21">
        <f t="shared" si="52"/>
        <v>0</v>
      </c>
      <c r="AC101" s="32" t="e" cm="1">
        <f t="array" ref="AC101">_xlfn.IFS(G101="8w",AJ101,G101="9w",AK101,G101="10w",AL101,G101="11w",AM101,G101="12w",AN101,G101="8m",AO101,G101="9m",AP101,G101="10m",AQ101,G101="11m",AR101,G101="12m",AS101)</f>
        <v>#N/A</v>
      </c>
      <c r="AD101" s="40"/>
      <c r="AE101" s="40"/>
      <c r="AF101" s="40"/>
      <c r="AG101" s="40"/>
      <c r="AH101" s="40"/>
      <c r="AI101" s="40"/>
      <c r="AJ101" s="44">
        <f t="shared" si="37"/>
        <v>0</v>
      </c>
      <c r="AK101" s="44">
        <f t="shared" si="38"/>
        <v>0</v>
      </c>
      <c r="AL101" s="44">
        <f t="shared" si="39"/>
        <v>0</v>
      </c>
      <c r="AM101" s="44">
        <f t="shared" si="40"/>
        <v>0</v>
      </c>
      <c r="AN101" s="44">
        <f t="shared" si="41"/>
        <v>0</v>
      </c>
      <c r="AO101" s="44">
        <f t="shared" si="42"/>
        <v>0</v>
      </c>
      <c r="AP101" s="44">
        <f t="shared" si="43"/>
        <v>0</v>
      </c>
      <c r="AQ101" s="44">
        <f t="shared" si="44"/>
        <v>0</v>
      </c>
      <c r="AR101" s="44">
        <f t="shared" si="45"/>
        <v>0</v>
      </c>
      <c r="AS101" s="44">
        <f t="shared" si="46"/>
        <v>0</v>
      </c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</row>
    <row r="102" spans="1:55" x14ac:dyDescent="0.2">
      <c r="A102" s="51">
        <v>96</v>
      </c>
      <c r="B102" s="102"/>
      <c r="C102" s="102"/>
      <c r="D102" s="102"/>
      <c r="E102" s="102"/>
      <c r="F102" s="102"/>
      <c r="G102" s="34" t="str">
        <f t="shared" si="28"/>
        <v>2025</v>
      </c>
      <c r="H102" s="109"/>
      <c r="I102" s="110"/>
      <c r="J102" s="111">
        <v>0</v>
      </c>
      <c r="K102" s="110"/>
      <c r="L102" s="111">
        <v>0</v>
      </c>
      <c r="M102" s="110">
        <v>500</v>
      </c>
      <c r="N102" s="112">
        <v>1000</v>
      </c>
      <c r="O102" s="113">
        <v>1200</v>
      </c>
      <c r="P102" s="27">
        <f t="shared" si="29"/>
        <v>0</v>
      </c>
      <c r="Q102" s="29">
        <f t="shared" si="30"/>
        <v>0</v>
      </c>
      <c r="R102" s="28">
        <f t="shared" si="31"/>
        <v>0</v>
      </c>
      <c r="S102" s="27">
        <f t="shared" si="32"/>
        <v>0</v>
      </c>
      <c r="T102" s="28">
        <f t="shared" si="33"/>
        <v>0</v>
      </c>
      <c r="U102" s="29">
        <f t="shared" si="34"/>
        <v>0</v>
      </c>
      <c r="V102" s="31">
        <f t="shared" si="48"/>
        <v>0</v>
      </c>
      <c r="W102" s="82">
        <f t="shared" si="35"/>
        <v>0</v>
      </c>
      <c r="X102" s="30">
        <f t="shared" si="36"/>
        <v>0</v>
      </c>
      <c r="Y102" s="31">
        <f t="shared" si="49"/>
        <v>0</v>
      </c>
      <c r="Z102" s="31">
        <f t="shared" si="50"/>
        <v>0</v>
      </c>
      <c r="AA102" s="27">
        <f t="shared" si="51"/>
        <v>0</v>
      </c>
      <c r="AB102" s="21">
        <f t="shared" si="52"/>
        <v>0</v>
      </c>
      <c r="AC102" s="32" t="e" cm="1">
        <f t="array" ref="AC102">_xlfn.IFS(G102="8w",AJ102,G102="9w",AK102,G102="10w",AL102,G102="11w",AM102,G102="12w",AN102,G102="8m",AO102,G102="9m",AP102,G102="10m",AQ102,G102="11m",AR102,G102="12m",AS102)</f>
        <v>#N/A</v>
      </c>
      <c r="AD102" s="40"/>
      <c r="AE102" s="40"/>
      <c r="AF102" s="40"/>
      <c r="AG102" s="40"/>
      <c r="AH102" s="40"/>
      <c r="AI102" s="40"/>
      <c r="AJ102" s="44">
        <f t="shared" si="37"/>
        <v>0</v>
      </c>
      <c r="AK102" s="44">
        <f t="shared" si="38"/>
        <v>0</v>
      </c>
      <c r="AL102" s="44">
        <f t="shared" si="39"/>
        <v>0</v>
      </c>
      <c r="AM102" s="44">
        <f t="shared" si="40"/>
        <v>0</v>
      </c>
      <c r="AN102" s="44">
        <f t="shared" si="41"/>
        <v>0</v>
      </c>
      <c r="AO102" s="44">
        <f t="shared" si="42"/>
        <v>0</v>
      </c>
      <c r="AP102" s="44">
        <f t="shared" si="43"/>
        <v>0</v>
      </c>
      <c r="AQ102" s="44">
        <f t="shared" si="44"/>
        <v>0</v>
      </c>
      <c r="AR102" s="44">
        <f t="shared" si="45"/>
        <v>0</v>
      </c>
      <c r="AS102" s="44">
        <f t="shared" si="46"/>
        <v>0</v>
      </c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</row>
    <row r="103" spans="1:55" x14ac:dyDescent="0.2">
      <c r="A103" s="51">
        <v>97</v>
      </c>
      <c r="B103" s="102"/>
      <c r="C103" s="102"/>
      <c r="D103" s="102"/>
      <c r="E103" s="102"/>
      <c r="F103" s="102"/>
      <c r="G103" s="34" t="str">
        <f t="shared" si="28"/>
        <v>2025</v>
      </c>
      <c r="H103" s="109"/>
      <c r="I103" s="110"/>
      <c r="J103" s="111">
        <v>0</v>
      </c>
      <c r="K103" s="110"/>
      <c r="L103" s="111">
        <v>0</v>
      </c>
      <c r="M103" s="110">
        <v>500</v>
      </c>
      <c r="N103" s="112">
        <v>1000</v>
      </c>
      <c r="O103" s="113">
        <v>1200</v>
      </c>
      <c r="P103" s="27">
        <f t="shared" si="29"/>
        <v>0</v>
      </c>
      <c r="Q103" s="29">
        <f t="shared" si="30"/>
        <v>0</v>
      </c>
      <c r="R103" s="28">
        <f t="shared" si="31"/>
        <v>0</v>
      </c>
      <c r="S103" s="27">
        <f t="shared" si="32"/>
        <v>0</v>
      </c>
      <c r="T103" s="28">
        <f t="shared" si="33"/>
        <v>0</v>
      </c>
      <c r="U103" s="29">
        <f t="shared" si="34"/>
        <v>0</v>
      </c>
      <c r="V103" s="31">
        <f t="shared" si="48"/>
        <v>0</v>
      </c>
      <c r="W103" s="82">
        <f t="shared" si="35"/>
        <v>0</v>
      </c>
      <c r="X103" s="30">
        <f t="shared" si="36"/>
        <v>0</v>
      </c>
      <c r="Y103" s="31">
        <f t="shared" si="49"/>
        <v>0</v>
      </c>
      <c r="Z103" s="31">
        <f t="shared" si="50"/>
        <v>0</v>
      </c>
      <c r="AA103" s="27">
        <f t="shared" si="51"/>
        <v>0</v>
      </c>
      <c r="AB103" s="21">
        <f t="shared" si="52"/>
        <v>0</v>
      </c>
      <c r="AC103" s="32" t="e" cm="1">
        <f t="array" ref="AC103">_xlfn.IFS(G103="8w",AJ103,G103="9w",AK103,G103="10w",AL103,G103="11w",AM103,G103="12w",AN103,G103="8m",AO103,G103="9m",AP103,G103="10m",AQ103,G103="11m",AR103,G103="12m",AS103)</f>
        <v>#N/A</v>
      </c>
      <c r="AD103" s="40"/>
      <c r="AE103" s="40"/>
      <c r="AF103" s="40"/>
      <c r="AG103" s="40"/>
      <c r="AH103" s="40"/>
      <c r="AI103" s="40"/>
      <c r="AJ103" s="44">
        <f t="shared" si="37"/>
        <v>0</v>
      </c>
      <c r="AK103" s="44">
        <f t="shared" si="38"/>
        <v>0</v>
      </c>
      <c r="AL103" s="44">
        <f t="shared" si="39"/>
        <v>0</v>
      </c>
      <c r="AM103" s="44">
        <f t="shared" si="40"/>
        <v>0</v>
      </c>
      <c r="AN103" s="44">
        <f t="shared" si="41"/>
        <v>0</v>
      </c>
      <c r="AO103" s="44">
        <f t="shared" si="42"/>
        <v>0</v>
      </c>
      <c r="AP103" s="44">
        <f t="shared" si="43"/>
        <v>0</v>
      </c>
      <c r="AQ103" s="44">
        <f t="shared" si="44"/>
        <v>0</v>
      </c>
      <c r="AR103" s="44">
        <f t="shared" si="45"/>
        <v>0</v>
      </c>
      <c r="AS103" s="44">
        <f t="shared" si="46"/>
        <v>0</v>
      </c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</row>
    <row r="104" spans="1:55" x14ac:dyDescent="0.2">
      <c r="A104" s="51">
        <v>98</v>
      </c>
      <c r="B104" s="102"/>
      <c r="C104" s="102"/>
      <c r="D104" s="102"/>
      <c r="E104" s="102"/>
      <c r="F104" s="102"/>
      <c r="G104" s="34" t="str">
        <f t="shared" si="28"/>
        <v>2025</v>
      </c>
      <c r="H104" s="109"/>
      <c r="I104" s="110"/>
      <c r="J104" s="111">
        <v>0</v>
      </c>
      <c r="K104" s="110"/>
      <c r="L104" s="111">
        <v>0</v>
      </c>
      <c r="M104" s="110">
        <v>500</v>
      </c>
      <c r="N104" s="112">
        <v>1000</v>
      </c>
      <c r="O104" s="113">
        <v>1200</v>
      </c>
      <c r="P104" s="27">
        <f t="shared" si="29"/>
        <v>0</v>
      </c>
      <c r="Q104" s="29">
        <f t="shared" si="30"/>
        <v>0</v>
      </c>
      <c r="R104" s="28">
        <f t="shared" si="31"/>
        <v>0</v>
      </c>
      <c r="S104" s="27">
        <f t="shared" si="32"/>
        <v>0</v>
      </c>
      <c r="T104" s="28">
        <f t="shared" si="33"/>
        <v>0</v>
      </c>
      <c r="U104" s="29">
        <f t="shared" si="34"/>
        <v>0</v>
      </c>
      <c r="V104" s="31">
        <f t="shared" si="48"/>
        <v>0</v>
      </c>
      <c r="W104" s="82">
        <f t="shared" si="35"/>
        <v>0</v>
      </c>
      <c r="X104" s="30">
        <f t="shared" si="36"/>
        <v>0</v>
      </c>
      <c r="Y104" s="31">
        <f t="shared" si="49"/>
        <v>0</v>
      </c>
      <c r="Z104" s="31">
        <f t="shared" si="50"/>
        <v>0</v>
      </c>
      <c r="AA104" s="27">
        <f t="shared" si="51"/>
        <v>0</v>
      </c>
      <c r="AB104" s="21">
        <f t="shared" si="52"/>
        <v>0</v>
      </c>
      <c r="AC104" s="32" t="e" cm="1">
        <f t="array" ref="AC104">_xlfn.IFS(G104="8w",AJ104,G104="9w",AK104,G104="10w",AL104,G104="11w",AM104,G104="12w",AN104,G104="8m",AO104,G104="9m",AP104,G104="10m",AQ104,G104="11m",AR104,G104="12m",AS104)</f>
        <v>#N/A</v>
      </c>
      <c r="AD104" s="40"/>
      <c r="AE104" s="40"/>
      <c r="AF104" s="40"/>
      <c r="AG104" s="40"/>
      <c r="AH104" s="40"/>
      <c r="AI104" s="40"/>
      <c r="AJ104" s="44">
        <f t="shared" si="37"/>
        <v>0</v>
      </c>
      <c r="AK104" s="44">
        <f t="shared" si="38"/>
        <v>0</v>
      </c>
      <c r="AL104" s="44">
        <f t="shared" si="39"/>
        <v>0</v>
      </c>
      <c r="AM104" s="44">
        <f t="shared" si="40"/>
        <v>0</v>
      </c>
      <c r="AN104" s="44">
        <f t="shared" si="41"/>
        <v>0</v>
      </c>
      <c r="AO104" s="44">
        <f t="shared" si="42"/>
        <v>0</v>
      </c>
      <c r="AP104" s="44">
        <f t="shared" si="43"/>
        <v>0</v>
      </c>
      <c r="AQ104" s="44">
        <f t="shared" si="44"/>
        <v>0</v>
      </c>
      <c r="AR104" s="44">
        <f t="shared" si="45"/>
        <v>0</v>
      </c>
      <c r="AS104" s="44">
        <f t="shared" si="46"/>
        <v>0</v>
      </c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</row>
    <row r="105" spans="1:55" x14ac:dyDescent="0.2">
      <c r="A105" s="51">
        <v>99</v>
      </c>
      <c r="B105" s="102"/>
      <c r="C105" s="102"/>
      <c r="D105" s="102"/>
      <c r="E105" s="102"/>
      <c r="F105" s="102"/>
      <c r="G105" s="34" t="str">
        <f t="shared" si="28"/>
        <v>2025</v>
      </c>
      <c r="H105" s="109"/>
      <c r="I105" s="110"/>
      <c r="J105" s="111">
        <v>0</v>
      </c>
      <c r="K105" s="110"/>
      <c r="L105" s="111">
        <v>0</v>
      </c>
      <c r="M105" s="110">
        <v>500</v>
      </c>
      <c r="N105" s="112">
        <v>1000</v>
      </c>
      <c r="O105" s="113">
        <v>1200</v>
      </c>
      <c r="P105" s="27">
        <f t="shared" si="29"/>
        <v>0</v>
      </c>
      <c r="Q105" s="29">
        <f t="shared" si="30"/>
        <v>0</v>
      </c>
      <c r="R105" s="28">
        <f t="shared" si="31"/>
        <v>0</v>
      </c>
      <c r="S105" s="27">
        <f t="shared" si="32"/>
        <v>0</v>
      </c>
      <c r="T105" s="28">
        <f t="shared" si="33"/>
        <v>0</v>
      </c>
      <c r="U105" s="29">
        <f t="shared" si="34"/>
        <v>0</v>
      </c>
      <c r="V105" s="31">
        <f t="shared" si="48"/>
        <v>0</v>
      </c>
      <c r="W105" s="82">
        <f t="shared" si="35"/>
        <v>0</v>
      </c>
      <c r="X105" s="30">
        <f t="shared" si="36"/>
        <v>0</v>
      </c>
      <c r="Y105" s="31">
        <f t="shared" si="49"/>
        <v>0</v>
      </c>
      <c r="Z105" s="31">
        <f t="shared" si="50"/>
        <v>0</v>
      </c>
      <c r="AA105" s="27">
        <f t="shared" si="51"/>
        <v>0</v>
      </c>
      <c r="AB105" s="21">
        <f t="shared" si="52"/>
        <v>0</v>
      </c>
      <c r="AC105" s="32" t="e" cm="1">
        <f t="array" ref="AC105">_xlfn.IFS(G105="8w",AJ105,G105="9w",AK105,G105="10w",AL105,G105="11w",AM105,G105="12w",AN105,G105="8m",AO105,G105="9m",AP105,G105="10m",AQ105,G105="11m",AR105,G105="12m",AS105)</f>
        <v>#N/A</v>
      </c>
      <c r="AD105" s="40"/>
      <c r="AE105" s="40"/>
      <c r="AF105" s="40"/>
      <c r="AG105" s="40"/>
      <c r="AH105" s="40"/>
      <c r="AI105" s="40"/>
      <c r="AJ105" s="44">
        <f t="shared" si="37"/>
        <v>0</v>
      </c>
      <c r="AK105" s="44">
        <f t="shared" si="38"/>
        <v>0</v>
      </c>
      <c r="AL105" s="44">
        <f t="shared" si="39"/>
        <v>0</v>
      </c>
      <c r="AM105" s="44">
        <f t="shared" si="40"/>
        <v>0</v>
      </c>
      <c r="AN105" s="44">
        <f t="shared" si="41"/>
        <v>0</v>
      </c>
      <c r="AO105" s="44">
        <f t="shared" si="42"/>
        <v>0</v>
      </c>
      <c r="AP105" s="44">
        <f t="shared" si="43"/>
        <v>0</v>
      </c>
      <c r="AQ105" s="44">
        <f t="shared" si="44"/>
        <v>0</v>
      </c>
      <c r="AR105" s="44">
        <f t="shared" si="45"/>
        <v>0</v>
      </c>
      <c r="AS105" s="44">
        <f t="shared" si="46"/>
        <v>0</v>
      </c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</row>
    <row r="106" spans="1:55" x14ac:dyDescent="0.2">
      <c r="A106" s="51">
        <v>100</v>
      </c>
      <c r="B106" s="102"/>
      <c r="C106" s="102"/>
      <c r="D106" s="102"/>
      <c r="E106" s="102"/>
      <c r="F106" s="102"/>
      <c r="G106" s="34" t="str">
        <f t="shared" si="28"/>
        <v>2025</v>
      </c>
      <c r="H106" s="109"/>
      <c r="I106" s="110"/>
      <c r="J106" s="111">
        <v>0</v>
      </c>
      <c r="K106" s="110"/>
      <c r="L106" s="111">
        <v>0</v>
      </c>
      <c r="M106" s="110">
        <v>500</v>
      </c>
      <c r="N106" s="112">
        <v>1000</v>
      </c>
      <c r="O106" s="113">
        <v>1200</v>
      </c>
      <c r="P106" s="27">
        <f t="shared" si="29"/>
        <v>0</v>
      </c>
      <c r="Q106" s="29">
        <f t="shared" si="30"/>
        <v>0</v>
      </c>
      <c r="R106" s="28">
        <f t="shared" si="31"/>
        <v>0</v>
      </c>
      <c r="S106" s="27">
        <f t="shared" si="32"/>
        <v>0</v>
      </c>
      <c r="T106" s="28">
        <f t="shared" si="33"/>
        <v>0</v>
      </c>
      <c r="U106" s="29">
        <f t="shared" si="34"/>
        <v>0</v>
      </c>
      <c r="V106" s="31">
        <f t="shared" si="48"/>
        <v>0</v>
      </c>
      <c r="W106" s="82">
        <f t="shared" si="35"/>
        <v>0</v>
      </c>
      <c r="X106" s="30">
        <f t="shared" si="36"/>
        <v>0</v>
      </c>
      <c r="Y106" s="31">
        <f t="shared" si="49"/>
        <v>0</v>
      </c>
      <c r="Z106" s="31">
        <f t="shared" si="50"/>
        <v>0</v>
      </c>
      <c r="AA106" s="27">
        <f t="shared" si="51"/>
        <v>0</v>
      </c>
      <c r="AB106" s="21">
        <f t="shared" si="52"/>
        <v>0</v>
      </c>
      <c r="AC106" s="32" t="e" cm="1">
        <f t="array" ref="AC106">_xlfn.IFS(G106="8w",AJ106,G106="9w",AK106,G106="10w",AL106,G106="11w",AM106,G106="12w",AN106,G106="8m",AO106,G106="9m",AP106,G106="10m",AQ106,G106="11m",AR106,G106="12m",AS106)</f>
        <v>#N/A</v>
      </c>
      <c r="AD106" s="40"/>
      <c r="AE106" s="40"/>
      <c r="AF106" s="40"/>
      <c r="AG106" s="40"/>
      <c r="AH106" s="40"/>
      <c r="AI106" s="40"/>
      <c r="AJ106" s="44">
        <f t="shared" si="37"/>
        <v>0</v>
      </c>
      <c r="AK106" s="44">
        <f t="shared" si="38"/>
        <v>0</v>
      </c>
      <c r="AL106" s="44">
        <f t="shared" si="39"/>
        <v>0</v>
      </c>
      <c r="AM106" s="44">
        <f t="shared" si="40"/>
        <v>0</v>
      </c>
      <c r="AN106" s="44">
        <f t="shared" si="41"/>
        <v>0</v>
      </c>
      <c r="AO106" s="44">
        <f t="shared" si="42"/>
        <v>0</v>
      </c>
      <c r="AP106" s="44">
        <f t="shared" si="43"/>
        <v>0</v>
      </c>
      <c r="AQ106" s="44">
        <f t="shared" si="44"/>
        <v>0</v>
      </c>
      <c r="AR106" s="44">
        <f t="shared" si="45"/>
        <v>0</v>
      </c>
      <c r="AS106" s="44">
        <f t="shared" si="46"/>
        <v>0</v>
      </c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</row>
    <row r="107" spans="1:55" x14ac:dyDescent="0.2">
      <c r="A107" s="51">
        <v>101</v>
      </c>
      <c r="B107" s="102"/>
      <c r="C107" s="102"/>
      <c r="D107" s="102"/>
      <c r="E107" s="102"/>
      <c r="F107" s="102"/>
      <c r="G107" s="34" t="str">
        <f t="shared" si="28"/>
        <v>2025</v>
      </c>
      <c r="H107" s="109"/>
      <c r="I107" s="110"/>
      <c r="J107" s="111">
        <v>0</v>
      </c>
      <c r="K107" s="110"/>
      <c r="L107" s="111">
        <v>0</v>
      </c>
      <c r="M107" s="110">
        <v>500</v>
      </c>
      <c r="N107" s="112">
        <v>1000</v>
      </c>
      <c r="O107" s="113">
        <v>1200</v>
      </c>
      <c r="P107" s="27">
        <f t="shared" si="29"/>
        <v>0</v>
      </c>
      <c r="Q107" s="29">
        <f t="shared" si="30"/>
        <v>0</v>
      </c>
      <c r="R107" s="28">
        <f t="shared" si="31"/>
        <v>0</v>
      </c>
      <c r="S107" s="27">
        <f t="shared" si="32"/>
        <v>0</v>
      </c>
      <c r="T107" s="28">
        <f t="shared" si="33"/>
        <v>0</v>
      </c>
      <c r="U107" s="29">
        <f t="shared" si="34"/>
        <v>0</v>
      </c>
      <c r="V107" s="31">
        <f t="shared" si="48"/>
        <v>0</v>
      </c>
      <c r="W107" s="82">
        <f t="shared" si="35"/>
        <v>0</v>
      </c>
      <c r="X107" s="30">
        <f t="shared" si="36"/>
        <v>0</v>
      </c>
      <c r="Y107" s="31">
        <f t="shared" si="49"/>
        <v>0</v>
      </c>
      <c r="Z107" s="31">
        <f t="shared" si="50"/>
        <v>0</v>
      </c>
      <c r="AA107" s="27">
        <f t="shared" si="51"/>
        <v>0</v>
      </c>
      <c r="AB107" s="21">
        <f t="shared" si="52"/>
        <v>0</v>
      </c>
      <c r="AC107" s="32" t="e" cm="1">
        <f t="array" ref="AC107">_xlfn.IFS(G107="8w",AJ107,G107="9w",AK107,G107="10w",AL107,G107="11w",AM107,G107="12w",AN107,G107="8m",AO107,G107="9m",AP107,G107="10m",AQ107,G107="11m",AR107,G107="12m",AS107)</f>
        <v>#N/A</v>
      </c>
      <c r="AD107" s="40"/>
      <c r="AE107" s="40"/>
      <c r="AF107" s="40"/>
      <c r="AG107" s="40"/>
      <c r="AH107" s="40"/>
      <c r="AI107" s="40"/>
      <c r="AJ107" s="44">
        <f t="shared" si="37"/>
        <v>0</v>
      </c>
      <c r="AK107" s="44">
        <f t="shared" si="38"/>
        <v>0</v>
      </c>
      <c r="AL107" s="44">
        <f t="shared" si="39"/>
        <v>0</v>
      </c>
      <c r="AM107" s="44">
        <f t="shared" si="40"/>
        <v>0</v>
      </c>
      <c r="AN107" s="44">
        <f t="shared" si="41"/>
        <v>0</v>
      </c>
      <c r="AO107" s="44">
        <f t="shared" si="42"/>
        <v>0</v>
      </c>
      <c r="AP107" s="44">
        <f t="shared" si="43"/>
        <v>0</v>
      </c>
      <c r="AQ107" s="44">
        <f t="shared" si="44"/>
        <v>0</v>
      </c>
      <c r="AR107" s="44">
        <f t="shared" si="45"/>
        <v>0</v>
      </c>
      <c r="AS107" s="44">
        <f t="shared" si="46"/>
        <v>0</v>
      </c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</row>
    <row r="108" spans="1:55" x14ac:dyDescent="0.2">
      <c r="A108" s="51">
        <v>102</v>
      </c>
      <c r="B108" s="102"/>
      <c r="C108" s="102"/>
      <c r="D108" s="102"/>
      <c r="E108" s="102"/>
      <c r="F108" s="102"/>
      <c r="G108" s="34" t="str">
        <f t="shared" si="28"/>
        <v>2025</v>
      </c>
      <c r="H108" s="109"/>
      <c r="I108" s="110"/>
      <c r="J108" s="111">
        <v>0</v>
      </c>
      <c r="K108" s="110"/>
      <c r="L108" s="111">
        <v>0</v>
      </c>
      <c r="M108" s="110">
        <v>500</v>
      </c>
      <c r="N108" s="112">
        <v>1000</v>
      </c>
      <c r="O108" s="113">
        <v>1200</v>
      </c>
      <c r="P108" s="27">
        <f t="shared" si="29"/>
        <v>0</v>
      </c>
      <c r="Q108" s="29">
        <f t="shared" si="30"/>
        <v>0</v>
      </c>
      <c r="R108" s="28">
        <f t="shared" si="31"/>
        <v>0</v>
      </c>
      <c r="S108" s="27">
        <f t="shared" si="32"/>
        <v>0</v>
      </c>
      <c r="T108" s="28">
        <f t="shared" si="33"/>
        <v>0</v>
      </c>
      <c r="U108" s="29">
        <f t="shared" si="34"/>
        <v>0</v>
      </c>
      <c r="V108" s="31">
        <f t="shared" si="48"/>
        <v>0</v>
      </c>
      <c r="W108" s="82">
        <f t="shared" si="35"/>
        <v>0</v>
      </c>
      <c r="X108" s="30">
        <f t="shared" si="36"/>
        <v>0</v>
      </c>
      <c r="Y108" s="31">
        <f t="shared" si="49"/>
        <v>0</v>
      </c>
      <c r="Z108" s="31">
        <f t="shared" si="50"/>
        <v>0</v>
      </c>
      <c r="AA108" s="27">
        <f t="shared" si="51"/>
        <v>0</v>
      </c>
      <c r="AB108" s="21">
        <f t="shared" si="52"/>
        <v>0</v>
      </c>
      <c r="AC108" s="32" t="e" cm="1">
        <f t="array" ref="AC108">_xlfn.IFS(G108="8w",AJ108,G108="9w",AK108,G108="10w",AL108,G108="11w",AM108,G108="12w",AN108,G108="8m",AO108,G108="9m",AP108,G108="10m",AQ108,G108="11m",AR108,G108="12m",AS108)</f>
        <v>#N/A</v>
      </c>
      <c r="AD108" s="40"/>
      <c r="AE108" s="40"/>
      <c r="AF108" s="40"/>
      <c r="AG108" s="40"/>
      <c r="AH108" s="40"/>
      <c r="AI108" s="40"/>
      <c r="AJ108" s="44">
        <f t="shared" si="37"/>
        <v>0</v>
      </c>
      <c r="AK108" s="44">
        <f t="shared" si="38"/>
        <v>0</v>
      </c>
      <c r="AL108" s="44">
        <f t="shared" si="39"/>
        <v>0</v>
      </c>
      <c r="AM108" s="44">
        <f t="shared" si="40"/>
        <v>0</v>
      </c>
      <c r="AN108" s="44">
        <f t="shared" si="41"/>
        <v>0</v>
      </c>
      <c r="AO108" s="44">
        <f t="shared" si="42"/>
        <v>0</v>
      </c>
      <c r="AP108" s="44">
        <f t="shared" si="43"/>
        <v>0</v>
      </c>
      <c r="AQ108" s="44">
        <f t="shared" si="44"/>
        <v>0</v>
      </c>
      <c r="AR108" s="44">
        <f t="shared" si="45"/>
        <v>0</v>
      </c>
      <c r="AS108" s="44">
        <f t="shared" si="46"/>
        <v>0</v>
      </c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</row>
    <row r="109" spans="1:55" x14ac:dyDescent="0.2">
      <c r="A109" s="51">
        <v>103</v>
      </c>
      <c r="B109" s="102"/>
      <c r="C109" s="102"/>
      <c r="D109" s="102"/>
      <c r="E109" s="102"/>
      <c r="F109" s="102"/>
      <c r="G109" s="34" t="str">
        <f t="shared" si="28"/>
        <v>2025</v>
      </c>
      <c r="H109" s="109"/>
      <c r="I109" s="110"/>
      <c r="J109" s="111">
        <v>0</v>
      </c>
      <c r="K109" s="110"/>
      <c r="L109" s="111">
        <v>0</v>
      </c>
      <c r="M109" s="110">
        <v>500</v>
      </c>
      <c r="N109" s="112">
        <v>1000</v>
      </c>
      <c r="O109" s="113">
        <v>1200</v>
      </c>
      <c r="P109" s="27">
        <f t="shared" si="29"/>
        <v>0</v>
      </c>
      <c r="Q109" s="29">
        <f t="shared" si="30"/>
        <v>0</v>
      </c>
      <c r="R109" s="28">
        <f t="shared" si="31"/>
        <v>0</v>
      </c>
      <c r="S109" s="27">
        <f t="shared" si="32"/>
        <v>0</v>
      </c>
      <c r="T109" s="28">
        <f t="shared" si="33"/>
        <v>0</v>
      </c>
      <c r="U109" s="29">
        <f t="shared" si="34"/>
        <v>0</v>
      </c>
      <c r="V109" s="31">
        <f t="shared" si="48"/>
        <v>0</v>
      </c>
      <c r="W109" s="82">
        <f t="shared" si="35"/>
        <v>0</v>
      </c>
      <c r="X109" s="30">
        <f t="shared" si="36"/>
        <v>0</v>
      </c>
      <c r="Y109" s="31">
        <f t="shared" si="49"/>
        <v>0</v>
      </c>
      <c r="Z109" s="31">
        <f t="shared" si="50"/>
        <v>0</v>
      </c>
      <c r="AA109" s="27">
        <f t="shared" si="51"/>
        <v>0</v>
      </c>
      <c r="AB109" s="21">
        <f t="shared" si="52"/>
        <v>0</v>
      </c>
      <c r="AC109" s="32" t="e" cm="1">
        <f t="array" ref="AC109">_xlfn.IFS(G109="8w",AJ109,G109="9w",AK109,G109="10w",AL109,G109="11w",AM109,G109="12w",AN109,G109="8m",AO109,G109="9m",AP109,G109="10m",AQ109,G109="11m",AR109,G109="12m",AS109)</f>
        <v>#N/A</v>
      </c>
      <c r="AD109" s="40"/>
      <c r="AE109" s="40"/>
      <c r="AF109" s="40"/>
      <c r="AG109" s="40"/>
      <c r="AH109" s="40"/>
      <c r="AI109" s="40"/>
      <c r="AJ109" s="44">
        <f t="shared" si="37"/>
        <v>0</v>
      </c>
      <c r="AK109" s="44">
        <f t="shared" si="38"/>
        <v>0</v>
      </c>
      <c r="AL109" s="44">
        <f t="shared" si="39"/>
        <v>0</v>
      </c>
      <c r="AM109" s="44">
        <f t="shared" si="40"/>
        <v>0</v>
      </c>
      <c r="AN109" s="44">
        <f t="shared" si="41"/>
        <v>0</v>
      </c>
      <c r="AO109" s="44">
        <f t="shared" si="42"/>
        <v>0</v>
      </c>
      <c r="AP109" s="44">
        <f t="shared" si="43"/>
        <v>0</v>
      </c>
      <c r="AQ109" s="44">
        <f t="shared" si="44"/>
        <v>0</v>
      </c>
      <c r="AR109" s="44">
        <f t="shared" si="45"/>
        <v>0</v>
      </c>
      <c r="AS109" s="44">
        <f t="shared" si="46"/>
        <v>0</v>
      </c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</row>
    <row r="110" spans="1:55" x14ac:dyDescent="0.2">
      <c r="A110" s="51">
        <v>104</v>
      </c>
      <c r="B110" s="102"/>
      <c r="C110" s="102"/>
      <c r="D110" s="102"/>
      <c r="E110" s="102"/>
      <c r="F110" s="102"/>
      <c r="G110" s="34" t="str">
        <f t="shared" si="28"/>
        <v>2025</v>
      </c>
      <c r="H110" s="109"/>
      <c r="I110" s="110"/>
      <c r="J110" s="111">
        <v>0</v>
      </c>
      <c r="K110" s="110"/>
      <c r="L110" s="111">
        <v>0</v>
      </c>
      <c r="M110" s="110">
        <v>500</v>
      </c>
      <c r="N110" s="112">
        <v>1000</v>
      </c>
      <c r="O110" s="113">
        <v>1200</v>
      </c>
      <c r="P110" s="27">
        <f t="shared" si="29"/>
        <v>0</v>
      </c>
      <c r="Q110" s="29">
        <f t="shared" si="30"/>
        <v>0</v>
      </c>
      <c r="R110" s="28">
        <f t="shared" si="31"/>
        <v>0</v>
      </c>
      <c r="S110" s="27">
        <f t="shared" si="32"/>
        <v>0</v>
      </c>
      <c r="T110" s="28">
        <f t="shared" si="33"/>
        <v>0</v>
      </c>
      <c r="U110" s="29">
        <f t="shared" si="34"/>
        <v>0</v>
      </c>
      <c r="V110" s="31">
        <f t="shared" si="48"/>
        <v>0</v>
      </c>
      <c r="W110" s="82">
        <f t="shared" si="35"/>
        <v>0</v>
      </c>
      <c r="X110" s="30">
        <f t="shared" si="36"/>
        <v>0</v>
      </c>
      <c r="Y110" s="31">
        <f t="shared" si="49"/>
        <v>0</v>
      </c>
      <c r="Z110" s="31">
        <f t="shared" si="50"/>
        <v>0</v>
      </c>
      <c r="AA110" s="27">
        <f t="shared" si="51"/>
        <v>0</v>
      </c>
      <c r="AB110" s="21">
        <f t="shared" si="52"/>
        <v>0</v>
      </c>
      <c r="AC110" s="32" t="e" cm="1">
        <f t="array" ref="AC110">_xlfn.IFS(G110="8w",AJ110,G110="9w",AK110,G110="10w",AL110,G110="11w",AM110,G110="12w",AN110,G110="8m",AO110,G110="9m",AP110,G110="10m",AQ110,G110="11m",AR110,G110="12m",AS110)</f>
        <v>#N/A</v>
      </c>
      <c r="AD110" s="40"/>
      <c r="AE110" s="40"/>
      <c r="AF110" s="40"/>
      <c r="AG110" s="40"/>
      <c r="AH110" s="40"/>
      <c r="AI110" s="40"/>
      <c r="AJ110" s="44">
        <f t="shared" si="37"/>
        <v>0</v>
      </c>
      <c r="AK110" s="44">
        <f t="shared" si="38"/>
        <v>0</v>
      </c>
      <c r="AL110" s="44">
        <f t="shared" si="39"/>
        <v>0</v>
      </c>
      <c r="AM110" s="44">
        <f t="shared" si="40"/>
        <v>0</v>
      </c>
      <c r="AN110" s="44">
        <f t="shared" si="41"/>
        <v>0</v>
      </c>
      <c r="AO110" s="44">
        <f t="shared" si="42"/>
        <v>0</v>
      </c>
      <c r="AP110" s="44">
        <f t="shared" si="43"/>
        <v>0</v>
      </c>
      <c r="AQ110" s="44">
        <f t="shared" si="44"/>
        <v>0</v>
      </c>
      <c r="AR110" s="44">
        <f t="shared" si="45"/>
        <v>0</v>
      </c>
      <c r="AS110" s="44">
        <f t="shared" si="46"/>
        <v>0</v>
      </c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</row>
    <row r="111" spans="1:55" x14ac:dyDescent="0.2">
      <c r="A111" s="51">
        <v>105</v>
      </c>
      <c r="B111" s="102"/>
      <c r="C111" s="102"/>
      <c r="D111" s="102"/>
      <c r="E111" s="102"/>
      <c r="F111" s="102"/>
      <c r="G111" s="34" t="str">
        <f t="shared" si="28"/>
        <v>2025</v>
      </c>
      <c r="H111" s="109"/>
      <c r="I111" s="110"/>
      <c r="J111" s="111">
        <v>0</v>
      </c>
      <c r="K111" s="110"/>
      <c r="L111" s="111">
        <v>0</v>
      </c>
      <c r="M111" s="110">
        <v>500</v>
      </c>
      <c r="N111" s="112">
        <v>1000</v>
      </c>
      <c r="O111" s="113">
        <v>1200</v>
      </c>
      <c r="P111" s="27">
        <f t="shared" si="29"/>
        <v>0</v>
      </c>
      <c r="Q111" s="29">
        <f t="shared" si="30"/>
        <v>0</v>
      </c>
      <c r="R111" s="28">
        <f t="shared" si="31"/>
        <v>0</v>
      </c>
      <c r="S111" s="27">
        <f t="shared" si="32"/>
        <v>0</v>
      </c>
      <c r="T111" s="28">
        <f t="shared" si="33"/>
        <v>0</v>
      </c>
      <c r="U111" s="29">
        <f t="shared" si="34"/>
        <v>0</v>
      </c>
      <c r="V111" s="31">
        <f t="shared" si="48"/>
        <v>0</v>
      </c>
      <c r="W111" s="82">
        <f t="shared" si="35"/>
        <v>0</v>
      </c>
      <c r="X111" s="30">
        <f t="shared" si="36"/>
        <v>0</v>
      </c>
      <c r="Y111" s="31">
        <f t="shared" si="49"/>
        <v>0</v>
      </c>
      <c r="Z111" s="31">
        <f t="shared" si="50"/>
        <v>0</v>
      </c>
      <c r="AA111" s="27">
        <f t="shared" si="51"/>
        <v>0</v>
      </c>
      <c r="AB111" s="21">
        <f t="shared" si="52"/>
        <v>0</v>
      </c>
      <c r="AC111" s="32" t="e" cm="1">
        <f t="array" ref="AC111">_xlfn.IFS(G111="8w",AJ111,G111="9w",AK111,G111="10w",AL111,G111="11w",AM111,G111="12w",AN111,G111="8m",AO111,G111="9m",AP111,G111="10m",AQ111,G111="11m",AR111,G111="12m",AS111)</f>
        <v>#N/A</v>
      </c>
      <c r="AD111" s="40"/>
      <c r="AE111" s="40"/>
      <c r="AF111" s="40"/>
      <c r="AG111" s="40"/>
      <c r="AH111" s="40"/>
      <c r="AI111" s="40"/>
      <c r="AJ111" s="44">
        <f t="shared" si="37"/>
        <v>0</v>
      </c>
      <c r="AK111" s="44">
        <f t="shared" si="38"/>
        <v>0</v>
      </c>
      <c r="AL111" s="44">
        <f t="shared" si="39"/>
        <v>0</v>
      </c>
      <c r="AM111" s="44">
        <f t="shared" si="40"/>
        <v>0</v>
      </c>
      <c r="AN111" s="44">
        <f t="shared" si="41"/>
        <v>0</v>
      </c>
      <c r="AO111" s="44">
        <f t="shared" si="42"/>
        <v>0</v>
      </c>
      <c r="AP111" s="44">
        <f t="shared" si="43"/>
        <v>0</v>
      </c>
      <c r="AQ111" s="44">
        <f t="shared" si="44"/>
        <v>0</v>
      </c>
      <c r="AR111" s="44">
        <f t="shared" si="45"/>
        <v>0</v>
      </c>
      <c r="AS111" s="44">
        <f t="shared" si="46"/>
        <v>0</v>
      </c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</row>
    <row r="112" spans="1:55" x14ac:dyDescent="0.2">
      <c r="A112" s="51">
        <v>106</v>
      </c>
      <c r="B112" s="102"/>
      <c r="C112" s="102"/>
      <c r="D112" s="102"/>
      <c r="E112" s="102"/>
      <c r="F112" s="102"/>
      <c r="G112" s="34" t="str">
        <f t="shared" si="28"/>
        <v>2025</v>
      </c>
      <c r="H112" s="109"/>
      <c r="I112" s="110"/>
      <c r="J112" s="111">
        <v>0</v>
      </c>
      <c r="K112" s="110"/>
      <c r="L112" s="111">
        <v>0</v>
      </c>
      <c r="M112" s="110">
        <v>500</v>
      </c>
      <c r="N112" s="112">
        <v>1000</v>
      </c>
      <c r="O112" s="113">
        <v>1200</v>
      </c>
      <c r="P112" s="27">
        <f t="shared" si="29"/>
        <v>0</v>
      </c>
      <c r="Q112" s="29">
        <f t="shared" si="30"/>
        <v>0</v>
      </c>
      <c r="R112" s="28">
        <f t="shared" si="31"/>
        <v>0</v>
      </c>
      <c r="S112" s="27">
        <f t="shared" si="32"/>
        <v>0</v>
      </c>
      <c r="T112" s="28">
        <f t="shared" si="33"/>
        <v>0</v>
      </c>
      <c r="U112" s="29">
        <f t="shared" si="34"/>
        <v>0</v>
      </c>
      <c r="V112" s="31">
        <f t="shared" si="48"/>
        <v>0</v>
      </c>
      <c r="W112" s="82">
        <f t="shared" si="35"/>
        <v>0</v>
      </c>
      <c r="X112" s="30">
        <f t="shared" si="36"/>
        <v>0</v>
      </c>
      <c r="Y112" s="31">
        <f t="shared" si="49"/>
        <v>0</v>
      </c>
      <c r="Z112" s="31">
        <f t="shared" si="50"/>
        <v>0</v>
      </c>
      <c r="AA112" s="27">
        <f t="shared" si="51"/>
        <v>0</v>
      </c>
      <c r="AB112" s="21">
        <f t="shared" si="52"/>
        <v>0</v>
      </c>
      <c r="AC112" s="32" t="e" cm="1">
        <f t="array" ref="AC112">_xlfn.IFS(G112="8w",AJ112,G112="9w",AK112,G112="10w",AL112,G112="11w",AM112,G112="12w",AN112,G112="8m",AO112,G112="9m",AP112,G112="10m",AQ112,G112="11m",AR112,G112="12m",AS112)</f>
        <v>#N/A</v>
      </c>
      <c r="AD112" s="40"/>
      <c r="AE112" s="40"/>
      <c r="AF112" s="40"/>
      <c r="AG112" s="40"/>
      <c r="AH112" s="40"/>
      <c r="AI112" s="40"/>
      <c r="AJ112" s="44">
        <f t="shared" si="37"/>
        <v>0</v>
      </c>
      <c r="AK112" s="44">
        <f t="shared" si="38"/>
        <v>0</v>
      </c>
      <c r="AL112" s="44">
        <f t="shared" si="39"/>
        <v>0</v>
      </c>
      <c r="AM112" s="44">
        <f t="shared" si="40"/>
        <v>0</v>
      </c>
      <c r="AN112" s="44">
        <f t="shared" si="41"/>
        <v>0</v>
      </c>
      <c r="AO112" s="44">
        <f t="shared" si="42"/>
        <v>0</v>
      </c>
      <c r="AP112" s="44">
        <f t="shared" si="43"/>
        <v>0</v>
      </c>
      <c r="AQ112" s="44">
        <f t="shared" si="44"/>
        <v>0</v>
      </c>
      <c r="AR112" s="44">
        <f t="shared" si="45"/>
        <v>0</v>
      </c>
      <c r="AS112" s="44">
        <f t="shared" si="46"/>
        <v>0</v>
      </c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</row>
    <row r="113" spans="1:55" x14ac:dyDescent="0.2">
      <c r="A113" s="51">
        <v>107</v>
      </c>
      <c r="B113" s="102"/>
      <c r="C113" s="102"/>
      <c r="D113" s="102"/>
      <c r="E113" s="102"/>
      <c r="F113" s="102"/>
      <c r="G113" s="34" t="str">
        <f t="shared" si="28"/>
        <v>2025</v>
      </c>
      <c r="H113" s="109"/>
      <c r="I113" s="110"/>
      <c r="J113" s="111">
        <v>0</v>
      </c>
      <c r="K113" s="110"/>
      <c r="L113" s="111">
        <v>0</v>
      </c>
      <c r="M113" s="110">
        <v>500</v>
      </c>
      <c r="N113" s="112">
        <v>1000</v>
      </c>
      <c r="O113" s="113">
        <v>1200</v>
      </c>
      <c r="P113" s="27">
        <f t="shared" si="29"/>
        <v>0</v>
      </c>
      <c r="Q113" s="29">
        <f t="shared" si="30"/>
        <v>0</v>
      </c>
      <c r="R113" s="28">
        <f t="shared" si="31"/>
        <v>0</v>
      </c>
      <c r="S113" s="27">
        <f t="shared" si="32"/>
        <v>0</v>
      </c>
      <c r="T113" s="28">
        <f t="shared" si="33"/>
        <v>0</v>
      </c>
      <c r="U113" s="29">
        <f t="shared" si="34"/>
        <v>0</v>
      </c>
      <c r="V113" s="31">
        <f t="shared" si="48"/>
        <v>0</v>
      </c>
      <c r="W113" s="82">
        <f t="shared" si="35"/>
        <v>0</v>
      </c>
      <c r="X113" s="30">
        <f t="shared" si="36"/>
        <v>0</v>
      </c>
      <c r="Y113" s="31">
        <f t="shared" si="49"/>
        <v>0</v>
      </c>
      <c r="Z113" s="31">
        <f t="shared" si="50"/>
        <v>0</v>
      </c>
      <c r="AA113" s="27">
        <f t="shared" si="51"/>
        <v>0</v>
      </c>
      <c r="AB113" s="21">
        <f t="shared" si="52"/>
        <v>0</v>
      </c>
      <c r="AC113" s="32" t="e" cm="1">
        <f t="array" ref="AC113">_xlfn.IFS(G113="8w",AJ113,G113="9w",AK113,G113="10w",AL113,G113="11w",AM113,G113="12w",AN113,G113="8m",AO113,G113="9m",AP113,G113="10m",AQ113,G113="11m",AR113,G113="12m",AS113)</f>
        <v>#N/A</v>
      </c>
      <c r="AD113" s="40"/>
      <c r="AE113" s="40"/>
      <c r="AF113" s="40"/>
      <c r="AG113" s="40"/>
      <c r="AH113" s="40"/>
      <c r="AI113" s="40"/>
      <c r="AJ113" s="44">
        <f t="shared" si="37"/>
        <v>0</v>
      </c>
      <c r="AK113" s="44">
        <f t="shared" si="38"/>
        <v>0</v>
      </c>
      <c r="AL113" s="44">
        <f t="shared" si="39"/>
        <v>0</v>
      </c>
      <c r="AM113" s="44">
        <f t="shared" si="40"/>
        <v>0</v>
      </c>
      <c r="AN113" s="44">
        <f t="shared" si="41"/>
        <v>0</v>
      </c>
      <c r="AO113" s="44">
        <f t="shared" si="42"/>
        <v>0</v>
      </c>
      <c r="AP113" s="44">
        <f t="shared" si="43"/>
        <v>0</v>
      </c>
      <c r="AQ113" s="44">
        <f t="shared" si="44"/>
        <v>0</v>
      </c>
      <c r="AR113" s="44">
        <f t="shared" si="45"/>
        <v>0</v>
      </c>
      <c r="AS113" s="44">
        <f t="shared" si="46"/>
        <v>0</v>
      </c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</row>
    <row r="114" spans="1:55" x14ac:dyDescent="0.2">
      <c r="A114" s="51">
        <v>108</v>
      </c>
      <c r="B114" s="102"/>
      <c r="C114" s="102"/>
      <c r="D114" s="102"/>
      <c r="E114" s="102"/>
      <c r="F114" s="102"/>
      <c r="G114" s="34" t="str">
        <f t="shared" si="28"/>
        <v>2025</v>
      </c>
      <c r="H114" s="109"/>
      <c r="I114" s="110"/>
      <c r="J114" s="111">
        <v>0</v>
      </c>
      <c r="K114" s="110"/>
      <c r="L114" s="111">
        <v>0</v>
      </c>
      <c r="M114" s="110">
        <v>500</v>
      </c>
      <c r="N114" s="112">
        <v>1000</v>
      </c>
      <c r="O114" s="113">
        <v>1200</v>
      </c>
      <c r="P114" s="27">
        <f t="shared" si="29"/>
        <v>0</v>
      </c>
      <c r="Q114" s="29">
        <f t="shared" si="30"/>
        <v>0</v>
      </c>
      <c r="R114" s="28">
        <f t="shared" si="31"/>
        <v>0</v>
      </c>
      <c r="S114" s="27">
        <f t="shared" si="32"/>
        <v>0</v>
      </c>
      <c r="T114" s="28">
        <f t="shared" si="33"/>
        <v>0</v>
      </c>
      <c r="U114" s="29">
        <f t="shared" si="34"/>
        <v>0</v>
      </c>
      <c r="V114" s="31">
        <f t="shared" si="48"/>
        <v>0</v>
      </c>
      <c r="W114" s="82">
        <f t="shared" si="35"/>
        <v>0</v>
      </c>
      <c r="X114" s="30">
        <f t="shared" si="36"/>
        <v>0</v>
      </c>
      <c r="Y114" s="31">
        <f t="shared" si="49"/>
        <v>0</v>
      </c>
      <c r="Z114" s="31">
        <f t="shared" si="50"/>
        <v>0</v>
      </c>
      <c r="AA114" s="27">
        <f t="shared" si="51"/>
        <v>0</v>
      </c>
      <c r="AB114" s="21">
        <f t="shared" si="52"/>
        <v>0</v>
      </c>
      <c r="AC114" s="32" t="e" cm="1">
        <f t="array" ref="AC114">_xlfn.IFS(G114="8w",AJ114,G114="9w",AK114,G114="10w",AL114,G114="11w",AM114,G114="12w",AN114,G114="8m",AO114,G114="9m",AP114,G114="10m",AQ114,G114="11m",AR114,G114="12m",AS114)</f>
        <v>#N/A</v>
      </c>
      <c r="AD114" s="40"/>
      <c r="AE114" s="40"/>
      <c r="AF114" s="40"/>
      <c r="AG114" s="40"/>
      <c r="AH114" s="40"/>
      <c r="AI114" s="40"/>
      <c r="AJ114" s="44">
        <f t="shared" si="37"/>
        <v>0</v>
      </c>
      <c r="AK114" s="44">
        <f t="shared" si="38"/>
        <v>0</v>
      </c>
      <c r="AL114" s="44">
        <f t="shared" si="39"/>
        <v>0</v>
      </c>
      <c r="AM114" s="44">
        <f t="shared" si="40"/>
        <v>0</v>
      </c>
      <c r="AN114" s="44">
        <f t="shared" si="41"/>
        <v>0</v>
      </c>
      <c r="AO114" s="44">
        <f t="shared" si="42"/>
        <v>0</v>
      </c>
      <c r="AP114" s="44">
        <f t="shared" si="43"/>
        <v>0</v>
      </c>
      <c r="AQ114" s="44">
        <f t="shared" si="44"/>
        <v>0</v>
      </c>
      <c r="AR114" s="44">
        <f t="shared" si="45"/>
        <v>0</v>
      </c>
      <c r="AS114" s="44">
        <f t="shared" si="46"/>
        <v>0</v>
      </c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</row>
    <row r="115" spans="1:55" x14ac:dyDescent="0.2">
      <c r="A115" s="51">
        <v>109</v>
      </c>
      <c r="B115" s="102"/>
      <c r="C115" s="102"/>
      <c r="D115" s="102"/>
      <c r="E115" s="102"/>
      <c r="F115" s="102"/>
      <c r="G115" s="34" t="str">
        <f t="shared" si="28"/>
        <v>2025</v>
      </c>
      <c r="H115" s="109"/>
      <c r="I115" s="110"/>
      <c r="J115" s="111">
        <v>0</v>
      </c>
      <c r="K115" s="110"/>
      <c r="L115" s="111">
        <v>0</v>
      </c>
      <c r="M115" s="110">
        <v>500</v>
      </c>
      <c r="N115" s="112">
        <v>1000</v>
      </c>
      <c r="O115" s="113">
        <v>1200</v>
      </c>
      <c r="P115" s="27">
        <f t="shared" si="29"/>
        <v>0</v>
      </c>
      <c r="Q115" s="29">
        <f t="shared" si="30"/>
        <v>0</v>
      </c>
      <c r="R115" s="28">
        <f t="shared" si="31"/>
        <v>0</v>
      </c>
      <c r="S115" s="27">
        <f t="shared" si="32"/>
        <v>0</v>
      </c>
      <c r="T115" s="28">
        <f t="shared" si="33"/>
        <v>0</v>
      </c>
      <c r="U115" s="29">
        <f t="shared" si="34"/>
        <v>0</v>
      </c>
      <c r="V115" s="31">
        <f t="shared" si="48"/>
        <v>0</v>
      </c>
      <c r="W115" s="82">
        <f t="shared" si="35"/>
        <v>0</v>
      </c>
      <c r="X115" s="30">
        <f t="shared" si="36"/>
        <v>0</v>
      </c>
      <c r="Y115" s="31">
        <f t="shared" si="49"/>
        <v>0</v>
      </c>
      <c r="Z115" s="31">
        <f t="shared" si="50"/>
        <v>0</v>
      </c>
      <c r="AA115" s="27">
        <f t="shared" si="51"/>
        <v>0</v>
      </c>
      <c r="AB115" s="21">
        <f t="shared" si="52"/>
        <v>0</v>
      </c>
      <c r="AC115" s="32" t="e" cm="1">
        <f t="array" ref="AC115">_xlfn.IFS(G115="8w",AJ115,G115="9w",AK115,G115="10w",AL115,G115="11w",AM115,G115="12w",AN115,G115="8m",AO115,G115="9m",AP115,G115="10m",AQ115,G115="11m",AR115,G115="12m",AS115)</f>
        <v>#N/A</v>
      </c>
      <c r="AD115" s="40"/>
      <c r="AE115" s="40"/>
      <c r="AF115" s="40"/>
      <c r="AG115" s="40"/>
      <c r="AH115" s="40"/>
      <c r="AI115" s="40"/>
      <c r="AJ115" s="44">
        <f t="shared" si="37"/>
        <v>0</v>
      </c>
      <c r="AK115" s="44">
        <f t="shared" si="38"/>
        <v>0</v>
      </c>
      <c r="AL115" s="44">
        <f t="shared" si="39"/>
        <v>0</v>
      </c>
      <c r="AM115" s="44">
        <f t="shared" si="40"/>
        <v>0</v>
      </c>
      <c r="AN115" s="44">
        <f t="shared" si="41"/>
        <v>0</v>
      </c>
      <c r="AO115" s="44">
        <f t="shared" si="42"/>
        <v>0</v>
      </c>
      <c r="AP115" s="44">
        <f t="shared" si="43"/>
        <v>0</v>
      </c>
      <c r="AQ115" s="44">
        <f t="shared" si="44"/>
        <v>0</v>
      </c>
      <c r="AR115" s="44">
        <f t="shared" si="45"/>
        <v>0</v>
      </c>
      <c r="AS115" s="44">
        <f t="shared" si="46"/>
        <v>0</v>
      </c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</row>
    <row r="116" spans="1:55" x14ac:dyDescent="0.2">
      <c r="A116" s="51">
        <v>110</v>
      </c>
      <c r="B116" s="102"/>
      <c r="C116" s="102"/>
      <c r="D116" s="102"/>
      <c r="E116" s="102"/>
      <c r="F116" s="102"/>
      <c r="G116" s="34" t="str">
        <f t="shared" si="28"/>
        <v>2025</v>
      </c>
      <c r="H116" s="109"/>
      <c r="I116" s="110"/>
      <c r="J116" s="111">
        <v>0</v>
      </c>
      <c r="K116" s="110"/>
      <c r="L116" s="111">
        <v>0</v>
      </c>
      <c r="M116" s="110">
        <v>500</v>
      </c>
      <c r="N116" s="112">
        <v>1000</v>
      </c>
      <c r="O116" s="113">
        <v>1200</v>
      </c>
      <c r="P116" s="27">
        <f t="shared" si="29"/>
        <v>0</v>
      </c>
      <c r="Q116" s="29">
        <f t="shared" si="30"/>
        <v>0</v>
      </c>
      <c r="R116" s="28">
        <f t="shared" si="31"/>
        <v>0</v>
      </c>
      <c r="S116" s="27">
        <f t="shared" si="32"/>
        <v>0</v>
      </c>
      <c r="T116" s="28">
        <f t="shared" si="33"/>
        <v>0</v>
      </c>
      <c r="U116" s="29">
        <f t="shared" si="34"/>
        <v>0</v>
      </c>
      <c r="V116" s="31">
        <f t="shared" si="48"/>
        <v>0</v>
      </c>
      <c r="W116" s="82">
        <f t="shared" si="35"/>
        <v>0</v>
      </c>
      <c r="X116" s="30">
        <f t="shared" si="36"/>
        <v>0</v>
      </c>
      <c r="Y116" s="31">
        <f t="shared" si="49"/>
        <v>0</v>
      </c>
      <c r="Z116" s="31">
        <f t="shared" si="50"/>
        <v>0</v>
      </c>
      <c r="AA116" s="27">
        <f t="shared" si="51"/>
        <v>0</v>
      </c>
      <c r="AB116" s="21">
        <f t="shared" si="52"/>
        <v>0</v>
      </c>
      <c r="AC116" s="32" t="e" cm="1">
        <f t="array" ref="AC116">_xlfn.IFS(G116="8w",AJ116,G116="9w",AK116,G116="10w",AL116,G116="11w",AM116,G116="12w",AN116,G116="8m",AO116,G116="9m",AP116,G116="10m",AQ116,G116="11m",AR116,G116="12m",AS116)</f>
        <v>#N/A</v>
      </c>
      <c r="AD116" s="40"/>
      <c r="AE116" s="40"/>
      <c r="AF116" s="40"/>
      <c r="AG116" s="40"/>
      <c r="AH116" s="40"/>
      <c r="AI116" s="40"/>
      <c r="AJ116" s="44">
        <f t="shared" si="37"/>
        <v>0</v>
      </c>
      <c r="AK116" s="44">
        <f t="shared" si="38"/>
        <v>0</v>
      </c>
      <c r="AL116" s="44">
        <f t="shared" si="39"/>
        <v>0</v>
      </c>
      <c r="AM116" s="44">
        <f t="shared" si="40"/>
        <v>0</v>
      </c>
      <c r="AN116" s="44">
        <f t="shared" si="41"/>
        <v>0</v>
      </c>
      <c r="AO116" s="44">
        <f t="shared" si="42"/>
        <v>0</v>
      </c>
      <c r="AP116" s="44">
        <f t="shared" si="43"/>
        <v>0</v>
      </c>
      <c r="AQ116" s="44">
        <f t="shared" si="44"/>
        <v>0</v>
      </c>
      <c r="AR116" s="44">
        <f t="shared" si="45"/>
        <v>0</v>
      </c>
      <c r="AS116" s="44">
        <f t="shared" si="46"/>
        <v>0</v>
      </c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</row>
    <row r="117" spans="1:55" x14ac:dyDescent="0.2">
      <c r="A117" s="51">
        <v>111</v>
      </c>
      <c r="B117" s="102"/>
      <c r="C117" s="102"/>
      <c r="D117" s="102"/>
      <c r="E117" s="102"/>
      <c r="F117" s="102"/>
      <c r="G117" s="34" t="str">
        <f t="shared" si="28"/>
        <v>2025</v>
      </c>
      <c r="H117" s="109"/>
      <c r="I117" s="110"/>
      <c r="J117" s="111">
        <v>0</v>
      </c>
      <c r="K117" s="110"/>
      <c r="L117" s="111">
        <v>0</v>
      </c>
      <c r="M117" s="110">
        <v>500</v>
      </c>
      <c r="N117" s="112">
        <v>1000</v>
      </c>
      <c r="O117" s="113">
        <v>1200</v>
      </c>
      <c r="P117" s="27">
        <f t="shared" si="29"/>
        <v>0</v>
      </c>
      <c r="Q117" s="29">
        <f t="shared" si="30"/>
        <v>0</v>
      </c>
      <c r="R117" s="28">
        <f t="shared" si="31"/>
        <v>0</v>
      </c>
      <c r="S117" s="27">
        <f t="shared" si="32"/>
        <v>0</v>
      </c>
      <c r="T117" s="28">
        <f t="shared" si="33"/>
        <v>0</v>
      </c>
      <c r="U117" s="29">
        <f t="shared" si="34"/>
        <v>0</v>
      </c>
      <c r="V117" s="31">
        <f t="shared" si="48"/>
        <v>0</v>
      </c>
      <c r="W117" s="82">
        <f t="shared" si="35"/>
        <v>0</v>
      </c>
      <c r="X117" s="30">
        <f t="shared" si="36"/>
        <v>0</v>
      </c>
      <c r="Y117" s="31">
        <f t="shared" si="49"/>
        <v>0</v>
      </c>
      <c r="Z117" s="31">
        <f t="shared" si="50"/>
        <v>0</v>
      </c>
      <c r="AA117" s="27">
        <f t="shared" si="51"/>
        <v>0</v>
      </c>
      <c r="AB117" s="21">
        <f t="shared" si="52"/>
        <v>0</v>
      </c>
      <c r="AC117" s="32" t="e" cm="1">
        <f t="array" ref="AC117">_xlfn.IFS(G117="8w",AJ117,G117="9w",AK117,G117="10w",AL117,G117="11w",AM117,G117="12w",AN117,G117="8m",AO117,G117="9m",AP117,G117="10m",AQ117,G117="11m",AR117,G117="12m",AS117)</f>
        <v>#N/A</v>
      </c>
      <c r="AD117" s="40"/>
      <c r="AE117" s="40"/>
      <c r="AF117" s="40"/>
      <c r="AG117" s="40"/>
      <c r="AH117" s="40"/>
      <c r="AI117" s="40"/>
      <c r="AJ117" s="44">
        <f t="shared" si="37"/>
        <v>0</v>
      </c>
      <c r="AK117" s="44">
        <f t="shared" si="38"/>
        <v>0</v>
      </c>
      <c r="AL117" s="44">
        <f t="shared" si="39"/>
        <v>0</v>
      </c>
      <c r="AM117" s="44">
        <f t="shared" si="40"/>
        <v>0</v>
      </c>
      <c r="AN117" s="44">
        <f t="shared" si="41"/>
        <v>0</v>
      </c>
      <c r="AO117" s="44">
        <f t="shared" si="42"/>
        <v>0</v>
      </c>
      <c r="AP117" s="44">
        <f t="shared" si="43"/>
        <v>0</v>
      </c>
      <c r="AQ117" s="44">
        <f t="shared" si="44"/>
        <v>0</v>
      </c>
      <c r="AR117" s="44">
        <f t="shared" si="45"/>
        <v>0</v>
      </c>
      <c r="AS117" s="44">
        <f t="shared" si="46"/>
        <v>0</v>
      </c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</row>
    <row r="118" spans="1:55" x14ac:dyDescent="0.2">
      <c r="A118" s="51">
        <v>112</v>
      </c>
      <c r="B118" s="102"/>
      <c r="C118" s="102"/>
      <c r="D118" s="102"/>
      <c r="E118" s="102"/>
      <c r="F118" s="102"/>
      <c r="G118" s="34" t="str">
        <f t="shared" si="28"/>
        <v>2025</v>
      </c>
      <c r="H118" s="109"/>
      <c r="I118" s="110"/>
      <c r="J118" s="111">
        <v>0</v>
      </c>
      <c r="K118" s="110"/>
      <c r="L118" s="111">
        <v>0</v>
      </c>
      <c r="M118" s="110">
        <v>500</v>
      </c>
      <c r="N118" s="112">
        <v>1000</v>
      </c>
      <c r="O118" s="113">
        <v>1200</v>
      </c>
      <c r="P118" s="27">
        <f t="shared" si="29"/>
        <v>0</v>
      </c>
      <c r="Q118" s="29">
        <f t="shared" si="30"/>
        <v>0</v>
      </c>
      <c r="R118" s="28">
        <f t="shared" si="31"/>
        <v>0</v>
      </c>
      <c r="S118" s="27">
        <f t="shared" si="32"/>
        <v>0</v>
      </c>
      <c r="T118" s="28">
        <f t="shared" si="33"/>
        <v>0</v>
      </c>
      <c r="U118" s="29">
        <f t="shared" si="34"/>
        <v>0</v>
      </c>
      <c r="V118" s="31">
        <f t="shared" si="48"/>
        <v>0</v>
      </c>
      <c r="W118" s="82">
        <f t="shared" si="35"/>
        <v>0</v>
      </c>
      <c r="X118" s="30">
        <f t="shared" si="36"/>
        <v>0</v>
      </c>
      <c r="Y118" s="31">
        <f t="shared" si="49"/>
        <v>0</v>
      </c>
      <c r="Z118" s="31">
        <f t="shared" si="50"/>
        <v>0</v>
      </c>
      <c r="AA118" s="27">
        <f t="shared" si="51"/>
        <v>0</v>
      </c>
      <c r="AB118" s="21">
        <f t="shared" si="52"/>
        <v>0</v>
      </c>
      <c r="AC118" s="32" t="e" cm="1">
        <f t="array" ref="AC118">_xlfn.IFS(G118="8w",AJ118,G118="9w",AK118,G118="10w",AL118,G118="11w",AM118,G118="12w",AN118,G118="8m",AO118,G118="9m",AP118,G118="10m",AQ118,G118="11m",AR118,G118="12m",AS118)</f>
        <v>#N/A</v>
      </c>
      <c r="AD118" s="40"/>
      <c r="AE118" s="40"/>
      <c r="AF118" s="40"/>
      <c r="AG118" s="40"/>
      <c r="AH118" s="40"/>
      <c r="AI118" s="40"/>
      <c r="AJ118" s="44">
        <f t="shared" si="37"/>
        <v>0</v>
      </c>
      <c r="AK118" s="44">
        <f t="shared" si="38"/>
        <v>0</v>
      </c>
      <c r="AL118" s="44">
        <f t="shared" si="39"/>
        <v>0</v>
      </c>
      <c r="AM118" s="44">
        <f t="shared" si="40"/>
        <v>0</v>
      </c>
      <c r="AN118" s="44">
        <f t="shared" si="41"/>
        <v>0</v>
      </c>
      <c r="AO118" s="44">
        <f t="shared" si="42"/>
        <v>0</v>
      </c>
      <c r="AP118" s="44">
        <f t="shared" si="43"/>
        <v>0</v>
      </c>
      <c r="AQ118" s="44">
        <f t="shared" si="44"/>
        <v>0</v>
      </c>
      <c r="AR118" s="44">
        <f t="shared" si="45"/>
        <v>0</v>
      </c>
      <c r="AS118" s="44">
        <f t="shared" si="46"/>
        <v>0</v>
      </c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</row>
    <row r="119" spans="1:55" x14ac:dyDescent="0.2">
      <c r="A119" s="51">
        <v>113</v>
      </c>
      <c r="B119" s="102"/>
      <c r="C119" s="102"/>
      <c r="D119" s="102"/>
      <c r="E119" s="102"/>
      <c r="F119" s="102"/>
      <c r="G119" s="34" t="str">
        <f t="shared" si="28"/>
        <v>2025</v>
      </c>
      <c r="H119" s="109"/>
      <c r="I119" s="110"/>
      <c r="J119" s="111">
        <v>0</v>
      </c>
      <c r="K119" s="110"/>
      <c r="L119" s="111">
        <v>0</v>
      </c>
      <c r="M119" s="110">
        <v>500</v>
      </c>
      <c r="N119" s="112">
        <v>1000</v>
      </c>
      <c r="O119" s="113">
        <v>1200</v>
      </c>
      <c r="P119" s="27">
        <f t="shared" si="29"/>
        <v>0</v>
      </c>
      <c r="Q119" s="29">
        <f t="shared" si="30"/>
        <v>0</v>
      </c>
      <c r="R119" s="28">
        <f t="shared" si="31"/>
        <v>0</v>
      </c>
      <c r="S119" s="27">
        <f t="shared" si="32"/>
        <v>0</v>
      </c>
      <c r="T119" s="28">
        <f t="shared" si="33"/>
        <v>0</v>
      </c>
      <c r="U119" s="29">
        <f t="shared" si="34"/>
        <v>0</v>
      </c>
      <c r="V119" s="31">
        <f t="shared" si="48"/>
        <v>0</v>
      </c>
      <c r="W119" s="82">
        <f t="shared" si="35"/>
        <v>0</v>
      </c>
      <c r="X119" s="30">
        <f t="shared" si="36"/>
        <v>0</v>
      </c>
      <c r="Y119" s="31">
        <f t="shared" si="49"/>
        <v>0</v>
      </c>
      <c r="Z119" s="31">
        <f t="shared" si="50"/>
        <v>0</v>
      </c>
      <c r="AA119" s="27">
        <f t="shared" si="51"/>
        <v>0</v>
      </c>
      <c r="AB119" s="21">
        <f t="shared" si="52"/>
        <v>0</v>
      </c>
      <c r="AC119" s="32" t="e" cm="1">
        <f t="array" ref="AC119">_xlfn.IFS(G119="8w",AJ119,G119="9w",AK119,G119="10w",AL119,G119="11w",AM119,G119="12w",AN119,G119="8m",AO119,G119="9m",AP119,G119="10m",AQ119,G119="11m",AR119,G119="12m",AS119)</f>
        <v>#N/A</v>
      </c>
      <c r="AD119" s="40"/>
      <c r="AE119" s="40"/>
      <c r="AF119" s="40"/>
      <c r="AG119" s="40"/>
      <c r="AH119" s="40"/>
      <c r="AI119" s="40"/>
      <c r="AJ119" s="44">
        <f t="shared" si="37"/>
        <v>0</v>
      </c>
      <c r="AK119" s="44">
        <f t="shared" si="38"/>
        <v>0</v>
      </c>
      <c r="AL119" s="44">
        <f t="shared" si="39"/>
        <v>0</v>
      </c>
      <c r="AM119" s="44">
        <f t="shared" si="40"/>
        <v>0</v>
      </c>
      <c r="AN119" s="44">
        <f t="shared" si="41"/>
        <v>0</v>
      </c>
      <c r="AO119" s="44">
        <f t="shared" si="42"/>
        <v>0</v>
      </c>
      <c r="AP119" s="44">
        <f t="shared" si="43"/>
        <v>0</v>
      </c>
      <c r="AQ119" s="44">
        <f t="shared" si="44"/>
        <v>0</v>
      </c>
      <c r="AR119" s="44">
        <f t="shared" si="45"/>
        <v>0</v>
      </c>
      <c r="AS119" s="44">
        <f t="shared" si="46"/>
        <v>0</v>
      </c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</row>
    <row r="120" spans="1:55" x14ac:dyDescent="0.2">
      <c r="A120" s="51">
        <v>114</v>
      </c>
      <c r="B120" s="102"/>
      <c r="C120" s="102"/>
      <c r="D120" s="102"/>
      <c r="E120" s="102"/>
      <c r="F120" s="102"/>
      <c r="G120" s="34" t="str">
        <f t="shared" si="28"/>
        <v>2025</v>
      </c>
      <c r="H120" s="109"/>
      <c r="I120" s="110"/>
      <c r="J120" s="111">
        <v>0</v>
      </c>
      <c r="K120" s="110"/>
      <c r="L120" s="111">
        <v>0</v>
      </c>
      <c r="M120" s="110">
        <v>500</v>
      </c>
      <c r="N120" s="112">
        <v>1000</v>
      </c>
      <c r="O120" s="113">
        <v>1200</v>
      </c>
      <c r="P120" s="27">
        <f t="shared" si="29"/>
        <v>0</v>
      </c>
      <c r="Q120" s="29">
        <f t="shared" si="30"/>
        <v>0</v>
      </c>
      <c r="R120" s="28">
        <f t="shared" si="31"/>
        <v>0</v>
      </c>
      <c r="S120" s="27">
        <f t="shared" si="32"/>
        <v>0</v>
      </c>
      <c r="T120" s="28">
        <f t="shared" si="33"/>
        <v>0</v>
      </c>
      <c r="U120" s="29">
        <f t="shared" si="34"/>
        <v>0</v>
      </c>
      <c r="V120" s="31">
        <f t="shared" si="48"/>
        <v>0</v>
      </c>
      <c r="W120" s="82">
        <f t="shared" si="35"/>
        <v>0</v>
      </c>
      <c r="X120" s="30">
        <f t="shared" si="36"/>
        <v>0</v>
      </c>
      <c r="Y120" s="31">
        <f t="shared" si="49"/>
        <v>0</v>
      </c>
      <c r="Z120" s="31">
        <f t="shared" si="50"/>
        <v>0</v>
      </c>
      <c r="AA120" s="27">
        <f t="shared" si="51"/>
        <v>0</v>
      </c>
      <c r="AB120" s="21">
        <f t="shared" si="52"/>
        <v>0</v>
      </c>
      <c r="AC120" s="32" t="e" cm="1">
        <f t="array" ref="AC120">_xlfn.IFS(G120="8w",AJ120,G120="9w",AK120,G120="10w",AL120,G120="11w",AM120,G120="12w",AN120,G120="8m",AO120,G120="9m",AP120,G120="10m",AQ120,G120="11m",AR120,G120="12m",AS120)</f>
        <v>#N/A</v>
      </c>
      <c r="AD120" s="40"/>
      <c r="AE120" s="40"/>
      <c r="AF120" s="40"/>
      <c r="AG120" s="40"/>
      <c r="AH120" s="40"/>
      <c r="AI120" s="40"/>
      <c r="AJ120" s="44">
        <f t="shared" si="37"/>
        <v>0</v>
      </c>
      <c r="AK120" s="44">
        <f t="shared" si="38"/>
        <v>0</v>
      </c>
      <c r="AL120" s="44">
        <f t="shared" si="39"/>
        <v>0</v>
      </c>
      <c r="AM120" s="44">
        <f t="shared" si="40"/>
        <v>0</v>
      </c>
      <c r="AN120" s="44">
        <f t="shared" si="41"/>
        <v>0</v>
      </c>
      <c r="AO120" s="44">
        <f t="shared" si="42"/>
        <v>0</v>
      </c>
      <c r="AP120" s="44">
        <f t="shared" si="43"/>
        <v>0</v>
      </c>
      <c r="AQ120" s="44">
        <f t="shared" si="44"/>
        <v>0</v>
      </c>
      <c r="AR120" s="44">
        <f t="shared" si="45"/>
        <v>0</v>
      </c>
      <c r="AS120" s="44">
        <f t="shared" si="46"/>
        <v>0</v>
      </c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</row>
    <row r="121" spans="1:55" x14ac:dyDescent="0.2">
      <c r="A121" s="51">
        <v>115</v>
      </c>
      <c r="B121" s="102"/>
      <c r="C121" s="102"/>
      <c r="D121" s="102"/>
      <c r="E121" s="102"/>
      <c r="F121" s="102"/>
      <c r="G121" s="34" t="str">
        <f t="shared" si="28"/>
        <v>2025</v>
      </c>
      <c r="H121" s="109"/>
      <c r="I121" s="110"/>
      <c r="J121" s="111">
        <v>0</v>
      </c>
      <c r="K121" s="110"/>
      <c r="L121" s="111">
        <v>0</v>
      </c>
      <c r="M121" s="110">
        <v>500</v>
      </c>
      <c r="N121" s="112">
        <v>1000</v>
      </c>
      <c r="O121" s="113">
        <v>1200</v>
      </c>
      <c r="P121" s="27">
        <f t="shared" si="29"/>
        <v>0</v>
      </c>
      <c r="Q121" s="29">
        <f t="shared" si="30"/>
        <v>0</v>
      </c>
      <c r="R121" s="28">
        <f t="shared" si="31"/>
        <v>0</v>
      </c>
      <c r="S121" s="27">
        <f t="shared" si="32"/>
        <v>0</v>
      </c>
      <c r="T121" s="28">
        <f t="shared" si="33"/>
        <v>0</v>
      </c>
      <c r="U121" s="29">
        <f t="shared" si="34"/>
        <v>0</v>
      </c>
      <c r="V121" s="31">
        <f t="shared" si="48"/>
        <v>0</v>
      </c>
      <c r="W121" s="82">
        <f t="shared" si="35"/>
        <v>0</v>
      </c>
      <c r="X121" s="30">
        <f t="shared" si="36"/>
        <v>0</v>
      </c>
      <c r="Y121" s="31">
        <f t="shared" si="49"/>
        <v>0</v>
      </c>
      <c r="Z121" s="31">
        <f t="shared" si="50"/>
        <v>0</v>
      </c>
      <c r="AA121" s="27">
        <f t="shared" si="51"/>
        <v>0</v>
      </c>
      <c r="AB121" s="21">
        <f t="shared" si="52"/>
        <v>0</v>
      </c>
      <c r="AC121" s="32" t="e" cm="1">
        <f t="array" ref="AC121">_xlfn.IFS(G121="8w",AJ121,G121="9w",AK121,G121="10w",AL121,G121="11w",AM121,G121="12w",AN121,G121="8m",AO121,G121="9m",AP121,G121="10m",AQ121,G121="11m",AR121,G121="12m",AS121)</f>
        <v>#N/A</v>
      </c>
      <c r="AD121" s="40"/>
      <c r="AE121" s="40"/>
      <c r="AF121" s="40"/>
      <c r="AG121" s="40"/>
      <c r="AH121" s="40"/>
      <c r="AI121" s="40"/>
      <c r="AJ121" s="44">
        <f t="shared" si="37"/>
        <v>0</v>
      </c>
      <c r="AK121" s="44">
        <f t="shared" si="38"/>
        <v>0</v>
      </c>
      <c r="AL121" s="44">
        <f t="shared" si="39"/>
        <v>0</v>
      </c>
      <c r="AM121" s="44">
        <f t="shared" si="40"/>
        <v>0</v>
      </c>
      <c r="AN121" s="44">
        <f t="shared" si="41"/>
        <v>0</v>
      </c>
      <c r="AO121" s="44">
        <f t="shared" si="42"/>
        <v>0</v>
      </c>
      <c r="AP121" s="44">
        <f t="shared" si="43"/>
        <v>0</v>
      </c>
      <c r="AQ121" s="44">
        <f t="shared" si="44"/>
        <v>0</v>
      </c>
      <c r="AR121" s="44">
        <f t="shared" si="45"/>
        <v>0</v>
      </c>
      <c r="AS121" s="44">
        <f t="shared" si="46"/>
        <v>0</v>
      </c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</row>
    <row r="122" spans="1:55" x14ac:dyDescent="0.2">
      <c r="A122" s="51">
        <v>116</v>
      </c>
      <c r="B122" s="102"/>
      <c r="C122" s="102"/>
      <c r="D122" s="102"/>
      <c r="E122" s="102"/>
      <c r="F122" s="102"/>
      <c r="G122" s="34" t="str">
        <f t="shared" si="28"/>
        <v>2025</v>
      </c>
      <c r="H122" s="109"/>
      <c r="I122" s="110"/>
      <c r="J122" s="111">
        <v>0</v>
      </c>
      <c r="K122" s="110"/>
      <c r="L122" s="111">
        <v>0</v>
      </c>
      <c r="M122" s="110">
        <v>500</v>
      </c>
      <c r="N122" s="112">
        <v>1000</v>
      </c>
      <c r="O122" s="113">
        <v>1200</v>
      </c>
      <c r="P122" s="27">
        <f t="shared" si="29"/>
        <v>0</v>
      </c>
      <c r="Q122" s="29">
        <f t="shared" si="30"/>
        <v>0</v>
      </c>
      <c r="R122" s="28">
        <f t="shared" si="31"/>
        <v>0</v>
      </c>
      <c r="S122" s="27">
        <f t="shared" si="32"/>
        <v>0</v>
      </c>
      <c r="T122" s="28">
        <f t="shared" si="33"/>
        <v>0</v>
      </c>
      <c r="U122" s="29">
        <f t="shared" si="34"/>
        <v>0</v>
      </c>
      <c r="V122" s="31">
        <f t="shared" si="48"/>
        <v>0</v>
      </c>
      <c r="W122" s="82">
        <f t="shared" si="35"/>
        <v>0</v>
      </c>
      <c r="X122" s="30">
        <f t="shared" si="36"/>
        <v>0</v>
      </c>
      <c r="Y122" s="31">
        <f t="shared" si="49"/>
        <v>0</v>
      </c>
      <c r="Z122" s="31">
        <f t="shared" si="50"/>
        <v>0</v>
      </c>
      <c r="AA122" s="27">
        <f t="shared" si="51"/>
        <v>0</v>
      </c>
      <c r="AB122" s="21">
        <f t="shared" si="52"/>
        <v>0</v>
      </c>
      <c r="AC122" s="32" t="e" cm="1">
        <f t="array" ref="AC122">_xlfn.IFS(G122="8w",AJ122,G122="9w",AK122,G122="10w",AL122,G122="11w",AM122,G122="12w",AN122,G122="8m",AO122,G122="9m",AP122,G122="10m",AQ122,G122="11m",AR122,G122="12m",AS122)</f>
        <v>#N/A</v>
      </c>
      <c r="AD122" s="40"/>
      <c r="AE122" s="40"/>
      <c r="AF122" s="40"/>
      <c r="AG122" s="40"/>
      <c r="AH122" s="40"/>
      <c r="AI122" s="40"/>
      <c r="AJ122" s="44">
        <f t="shared" si="37"/>
        <v>0</v>
      </c>
      <c r="AK122" s="44">
        <f t="shared" si="38"/>
        <v>0</v>
      </c>
      <c r="AL122" s="44">
        <f t="shared" si="39"/>
        <v>0</v>
      </c>
      <c r="AM122" s="44">
        <f t="shared" si="40"/>
        <v>0</v>
      </c>
      <c r="AN122" s="44">
        <f t="shared" si="41"/>
        <v>0</v>
      </c>
      <c r="AO122" s="44">
        <f t="shared" si="42"/>
        <v>0</v>
      </c>
      <c r="AP122" s="44">
        <f t="shared" si="43"/>
        <v>0</v>
      </c>
      <c r="AQ122" s="44">
        <f t="shared" si="44"/>
        <v>0</v>
      </c>
      <c r="AR122" s="44">
        <f t="shared" si="45"/>
        <v>0</v>
      </c>
      <c r="AS122" s="44">
        <f t="shared" si="46"/>
        <v>0</v>
      </c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</row>
    <row r="123" spans="1:55" x14ac:dyDescent="0.2">
      <c r="A123" s="51">
        <v>117</v>
      </c>
      <c r="B123" s="102"/>
      <c r="C123" s="102"/>
      <c r="D123" s="102"/>
      <c r="E123" s="102"/>
      <c r="F123" s="102"/>
      <c r="G123" s="34" t="str">
        <f t="shared" si="28"/>
        <v>2025</v>
      </c>
      <c r="H123" s="109"/>
      <c r="I123" s="110"/>
      <c r="J123" s="111">
        <v>0</v>
      </c>
      <c r="K123" s="110"/>
      <c r="L123" s="111">
        <v>0</v>
      </c>
      <c r="M123" s="110">
        <v>500</v>
      </c>
      <c r="N123" s="112">
        <v>1000</v>
      </c>
      <c r="O123" s="113">
        <v>1200</v>
      </c>
      <c r="P123" s="27">
        <f t="shared" si="29"/>
        <v>0</v>
      </c>
      <c r="Q123" s="29">
        <f t="shared" si="30"/>
        <v>0</v>
      </c>
      <c r="R123" s="28">
        <f t="shared" si="31"/>
        <v>0</v>
      </c>
      <c r="S123" s="27">
        <f t="shared" si="32"/>
        <v>0</v>
      </c>
      <c r="T123" s="28">
        <f t="shared" si="33"/>
        <v>0</v>
      </c>
      <c r="U123" s="29">
        <f t="shared" si="34"/>
        <v>0</v>
      </c>
      <c r="V123" s="31">
        <f t="shared" si="48"/>
        <v>0</v>
      </c>
      <c r="W123" s="82">
        <f t="shared" si="35"/>
        <v>0</v>
      </c>
      <c r="X123" s="30">
        <f t="shared" si="36"/>
        <v>0</v>
      </c>
      <c r="Y123" s="31">
        <f t="shared" si="49"/>
        <v>0</v>
      </c>
      <c r="Z123" s="31">
        <f t="shared" si="50"/>
        <v>0</v>
      </c>
      <c r="AA123" s="27">
        <f t="shared" si="51"/>
        <v>0</v>
      </c>
      <c r="AB123" s="21">
        <f t="shared" si="52"/>
        <v>0</v>
      </c>
      <c r="AC123" s="32" t="e" cm="1">
        <f t="array" ref="AC123">_xlfn.IFS(G123="8w",AJ123,G123="9w",AK123,G123="10w",AL123,G123="11w",AM123,G123="12w",AN123,G123="8m",AO123,G123="9m",AP123,G123="10m",AQ123,G123="11m",AR123,G123="12m",AS123)</f>
        <v>#N/A</v>
      </c>
      <c r="AD123" s="40"/>
      <c r="AE123" s="40"/>
      <c r="AF123" s="40"/>
      <c r="AG123" s="40"/>
      <c r="AH123" s="40"/>
      <c r="AI123" s="40"/>
      <c r="AJ123" s="44">
        <f t="shared" si="37"/>
        <v>0</v>
      </c>
      <c r="AK123" s="44">
        <f t="shared" si="38"/>
        <v>0</v>
      </c>
      <c r="AL123" s="44">
        <f t="shared" si="39"/>
        <v>0</v>
      </c>
      <c r="AM123" s="44">
        <f t="shared" si="40"/>
        <v>0</v>
      </c>
      <c r="AN123" s="44">
        <f t="shared" si="41"/>
        <v>0</v>
      </c>
      <c r="AO123" s="44">
        <f t="shared" si="42"/>
        <v>0</v>
      </c>
      <c r="AP123" s="44">
        <f t="shared" si="43"/>
        <v>0</v>
      </c>
      <c r="AQ123" s="44">
        <f t="shared" si="44"/>
        <v>0</v>
      </c>
      <c r="AR123" s="44">
        <f t="shared" si="45"/>
        <v>0</v>
      </c>
      <c r="AS123" s="44">
        <f t="shared" si="46"/>
        <v>0</v>
      </c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</row>
    <row r="124" spans="1:55" x14ac:dyDescent="0.2">
      <c r="A124" s="51">
        <v>118</v>
      </c>
      <c r="B124" s="102"/>
      <c r="C124" s="102"/>
      <c r="D124" s="102"/>
      <c r="E124" s="102"/>
      <c r="F124" s="102"/>
      <c r="G124" s="34" t="str">
        <f t="shared" si="28"/>
        <v>2025</v>
      </c>
      <c r="H124" s="109"/>
      <c r="I124" s="110"/>
      <c r="J124" s="111">
        <v>0</v>
      </c>
      <c r="K124" s="110"/>
      <c r="L124" s="111">
        <v>0</v>
      </c>
      <c r="M124" s="110">
        <v>500</v>
      </c>
      <c r="N124" s="112">
        <v>1000</v>
      </c>
      <c r="O124" s="113">
        <v>1200</v>
      </c>
      <c r="P124" s="27">
        <f t="shared" si="29"/>
        <v>0</v>
      </c>
      <c r="Q124" s="29">
        <f t="shared" si="30"/>
        <v>0</v>
      </c>
      <c r="R124" s="28">
        <f t="shared" si="31"/>
        <v>0</v>
      </c>
      <c r="S124" s="27">
        <f t="shared" si="32"/>
        <v>0</v>
      </c>
      <c r="T124" s="28">
        <f t="shared" si="33"/>
        <v>0</v>
      </c>
      <c r="U124" s="29">
        <f t="shared" si="34"/>
        <v>0</v>
      </c>
      <c r="V124" s="31">
        <f t="shared" si="48"/>
        <v>0</v>
      </c>
      <c r="W124" s="82">
        <f t="shared" si="35"/>
        <v>0</v>
      </c>
      <c r="X124" s="30">
        <f t="shared" si="36"/>
        <v>0</v>
      </c>
      <c r="Y124" s="31">
        <f t="shared" si="49"/>
        <v>0</v>
      </c>
      <c r="Z124" s="31">
        <f t="shared" si="50"/>
        <v>0</v>
      </c>
      <c r="AA124" s="27">
        <f t="shared" si="51"/>
        <v>0</v>
      </c>
      <c r="AB124" s="21">
        <f t="shared" si="52"/>
        <v>0</v>
      </c>
      <c r="AC124" s="32" t="e" cm="1">
        <f t="array" ref="AC124">_xlfn.IFS(G124="8w",AJ124,G124="9w",AK124,G124="10w",AL124,G124="11w",AM124,G124="12w",AN124,G124="8m",AO124,G124="9m",AP124,G124="10m",AQ124,G124="11m",AR124,G124="12m",AS124)</f>
        <v>#N/A</v>
      </c>
      <c r="AD124" s="40"/>
      <c r="AE124" s="40"/>
      <c r="AF124" s="40"/>
      <c r="AG124" s="40"/>
      <c r="AH124" s="40"/>
      <c r="AI124" s="40"/>
      <c r="AJ124" s="44">
        <f t="shared" si="37"/>
        <v>0</v>
      </c>
      <c r="AK124" s="44">
        <f t="shared" si="38"/>
        <v>0</v>
      </c>
      <c r="AL124" s="44">
        <f t="shared" si="39"/>
        <v>0</v>
      </c>
      <c r="AM124" s="44">
        <f t="shared" si="40"/>
        <v>0</v>
      </c>
      <c r="AN124" s="44">
        <f t="shared" si="41"/>
        <v>0</v>
      </c>
      <c r="AO124" s="44">
        <f t="shared" si="42"/>
        <v>0</v>
      </c>
      <c r="AP124" s="44">
        <f t="shared" si="43"/>
        <v>0</v>
      </c>
      <c r="AQ124" s="44">
        <f t="shared" si="44"/>
        <v>0</v>
      </c>
      <c r="AR124" s="44">
        <f t="shared" si="45"/>
        <v>0</v>
      </c>
      <c r="AS124" s="44">
        <f t="shared" si="46"/>
        <v>0</v>
      </c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</row>
    <row r="125" spans="1:55" x14ac:dyDescent="0.2">
      <c r="A125" s="51">
        <v>119</v>
      </c>
      <c r="B125" s="102"/>
      <c r="C125" s="102"/>
      <c r="D125" s="102"/>
      <c r="E125" s="102"/>
      <c r="F125" s="102"/>
      <c r="G125" s="34" t="str">
        <f t="shared" si="28"/>
        <v>2025</v>
      </c>
      <c r="H125" s="109"/>
      <c r="I125" s="110"/>
      <c r="J125" s="111">
        <v>0</v>
      </c>
      <c r="K125" s="110"/>
      <c r="L125" s="111">
        <v>0</v>
      </c>
      <c r="M125" s="110">
        <v>500</v>
      </c>
      <c r="N125" s="112">
        <v>1000</v>
      </c>
      <c r="O125" s="113">
        <v>1200</v>
      </c>
      <c r="P125" s="27">
        <f t="shared" si="29"/>
        <v>0</v>
      </c>
      <c r="Q125" s="29">
        <f t="shared" si="30"/>
        <v>0</v>
      </c>
      <c r="R125" s="28">
        <f t="shared" si="31"/>
        <v>0</v>
      </c>
      <c r="S125" s="27">
        <f t="shared" si="32"/>
        <v>0</v>
      </c>
      <c r="T125" s="28">
        <f t="shared" si="33"/>
        <v>0</v>
      </c>
      <c r="U125" s="29">
        <f t="shared" si="34"/>
        <v>0</v>
      </c>
      <c r="V125" s="31">
        <f t="shared" si="48"/>
        <v>0</v>
      </c>
      <c r="W125" s="82">
        <f t="shared" si="35"/>
        <v>0</v>
      </c>
      <c r="X125" s="30">
        <f t="shared" si="36"/>
        <v>0</v>
      </c>
      <c r="Y125" s="31">
        <f t="shared" si="49"/>
        <v>0</v>
      </c>
      <c r="Z125" s="31">
        <f t="shared" si="50"/>
        <v>0</v>
      </c>
      <c r="AA125" s="27">
        <f t="shared" si="51"/>
        <v>0</v>
      </c>
      <c r="AB125" s="21">
        <f t="shared" si="52"/>
        <v>0</v>
      </c>
      <c r="AC125" s="32" t="e" cm="1">
        <f t="array" ref="AC125">_xlfn.IFS(G125="8w",AJ125,G125="9w",AK125,G125="10w",AL125,G125="11w",AM125,G125="12w",AN125,G125="8m",AO125,G125="9m",AP125,G125="10m",AQ125,G125="11m",AR125,G125="12m",AS125)</f>
        <v>#N/A</v>
      </c>
      <c r="AD125" s="40"/>
      <c r="AE125" s="40"/>
      <c r="AF125" s="40"/>
      <c r="AG125" s="40"/>
      <c r="AH125" s="40"/>
      <c r="AI125" s="40"/>
      <c r="AJ125" s="44">
        <f t="shared" si="37"/>
        <v>0</v>
      </c>
      <c r="AK125" s="44">
        <f t="shared" si="38"/>
        <v>0</v>
      </c>
      <c r="AL125" s="44">
        <f t="shared" si="39"/>
        <v>0</v>
      </c>
      <c r="AM125" s="44">
        <f t="shared" si="40"/>
        <v>0</v>
      </c>
      <c r="AN125" s="44">
        <f t="shared" si="41"/>
        <v>0</v>
      </c>
      <c r="AO125" s="44">
        <f t="shared" si="42"/>
        <v>0</v>
      </c>
      <c r="AP125" s="44">
        <f t="shared" si="43"/>
        <v>0</v>
      </c>
      <c r="AQ125" s="44">
        <f t="shared" si="44"/>
        <v>0</v>
      </c>
      <c r="AR125" s="44">
        <f t="shared" si="45"/>
        <v>0</v>
      </c>
      <c r="AS125" s="44">
        <f t="shared" si="46"/>
        <v>0</v>
      </c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</row>
    <row r="126" spans="1:55" x14ac:dyDescent="0.2">
      <c r="A126" s="51">
        <v>120</v>
      </c>
      <c r="B126" s="102"/>
      <c r="C126" s="102"/>
      <c r="D126" s="102"/>
      <c r="E126" s="102"/>
      <c r="F126" s="102"/>
      <c r="G126" s="34" t="str">
        <f t="shared" si="28"/>
        <v>2025</v>
      </c>
      <c r="H126" s="109"/>
      <c r="I126" s="110"/>
      <c r="J126" s="111">
        <v>0</v>
      </c>
      <c r="K126" s="110"/>
      <c r="L126" s="111">
        <v>0</v>
      </c>
      <c r="M126" s="110">
        <v>500</v>
      </c>
      <c r="N126" s="112">
        <v>1000</v>
      </c>
      <c r="O126" s="113">
        <v>1200</v>
      </c>
      <c r="P126" s="27">
        <f t="shared" si="29"/>
        <v>0</v>
      </c>
      <c r="Q126" s="29">
        <f t="shared" si="30"/>
        <v>0</v>
      </c>
      <c r="R126" s="28">
        <f t="shared" si="31"/>
        <v>0</v>
      </c>
      <c r="S126" s="27">
        <f t="shared" si="32"/>
        <v>0</v>
      </c>
      <c r="T126" s="28">
        <f t="shared" si="33"/>
        <v>0</v>
      </c>
      <c r="U126" s="29">
        <f t="shared" si="34"/>
        <v>0</v>
      </c>
      <c r="V126" s="31">
        <f t="shared" si="48"/>
        <v>0</v>
      </c>
      <c r="W126" s="82">
        <f t="shared" si="35"/>
        <v>0</v>
      </c>
      <c r="X126" s="30">
        <f t="shared" si="36"/>
        <v>0</v>
      </c>
      <c r="Y126" s="31">
        <f t="shared" si="49"/>
        <v>0</v>
      </c>
      <c r="Z126" s="31">
        <f t="shared" si="50"/>
        <v>0</v>
      </c>
      <c r="AA126" s="27">
        <f t="shared" si="51"/>
        <v>0</v>
      </c>
      <c r="AB126" s="21">
        <f t="shared" si="52"/>
        <v>0</v>
      </c>
      <c r="AC126" s="32" t="e" cm="1">
        <f t="array" ref="AC126">_xlfn.IFS(G126="8w",AJ126,G126="9w",AK126,G126="10w",AL126,G126="11w",AM126,G126="12w",AN126,G126="8m",AO126,G126="9m",AP126,G126="10m",AQ126,G126="11m",AR126,G126="12m",AS126)</f>
        <v>#N/A</v>
      </c>
      <c r="AD126" s="40"/>
      <c r="AE126" s="40"/>
      <c r="AF126" s="40"/>
      <c r="AG126" s="40"/>
      <c r="AH126" s="40"/>
      <c r="AI126" s="40"/>
      <c r="AJ126" s="44">
        <f t="shared" si="37"/>
        <v>0</v>
      </c>
      <c r="AK126" s="44">
        <f t="shared" si="38"/>
        <v>0</v>
      </c>
      <c r="AL126" s="44">
        <f t="shared" si="39"/>
        <v>0</v>
      </c>
      <c r="AM126" s="44">
        <f t="shared" si="40"/>
        <v>0</v>
      </c>
      <c r="AN126" s="44">
        <f t="shared" si="41"/>
        <v>0</v>
      </c>
      <c r="AO126" s="44">
        <f t="shared" si="42"/>
        <v>0</v>
      </c>
      <c r="AP126" s="44">
        <f t="shared" si="43"/>
        <v>0</v>
      </c>
      <c r="AQ126" s="44">
        <f t="shared" si="44"/>
        <v>0</v>
      </c>
      <c r="AR126" s="44">
        <f t="shared" si="45"/>
        <v>0</v>
      </c>
      <c r="AS126" s="44">
        <f t="shared" si="46"/>
        <v>0</v>
      </c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</row>
    <row r="127" spans="1:55" x14ac:dyDescent="0.2">
      <c r="A127" s="51">
        <v>121</v>
      </c>
      <c r="B127" s="102"/>
      <c r="C127" s="102"/>
      <c r="D127" s="102"/>
      <c r="E127" s="102"/>
      <c r="F127" s="102"/>
      <c r="G127" s="34" t="str">
        <f t="shared" si="28"/>
        <v>2025</v>
      </c>
      <c r="H127" s="109"/>
      <c r="I127" s="110"/>
      <c r="J127" s="111">
        <v>0</v>
      </c>
      <c r="K127" s="110"/>
      <c r="L127" s="111">
        <v>0</v>
      </c>
      <c r="M127" s="110">
        <v>500</v>
      </c>
      <c r="N127" s="112">
        <v>1000</v>
      </c>
      <c r="O127" s="113">
        <v>1200</v>
      </c>
      <c r="P127" s="27">
        <f t="shared" si="29"/>
        <v>0</v>
      </c>
      <c r="Q127" s="29">
        <f t="shared" si="30"/>
        <v>0</v>
      </c>
      <c r="R127" s="28">
        <f t="shared" si="31"/>
        <v>0</v>
      </c>
      <c r="S127" s="27">
        <f t="shared" si="32"/>
        <v>0</v>
      </c>
      <c r="T127" s="28">
        <f t="shared" si="33"/>
        <v>0</v>
      </c>
      <c r="U127" s="29">
        <f t="shared" si="34"/>
        <v>0</v>
      </c>
      <c r="V127" s="31">
        <f t="shared" si="48"/>
        <v>0</v>
      </c>
      <c r="W127" s="82">
        <f t="shared" si="35"/>
        <v>0</v>
      </c>
      <c r="X127" s="30">
        <f t="shared" si="36"/>
        <v>0</v>
      </c>
      <c r="Y127" s="31">
        <f t="shared" si="49"/>
        <v>0</v>
      </c>
      <c r="Z127" s="31">
        <f t="shared" si="50"/>
        <v>0</v>
      </c>
      <c r="AA127" s="27">
        <f t="shared" si="51"/>
        <v>0</v>
      </c>
      <c r="AB127" s="21">
        <f t="shared" si="52"/>
        <v>0</v>
      </c>
      <c r="AC127" s="32" t="e" cm="1">
        <f t="array" ref="AC127">_xlfn.IFS(G127="8w",AJ127,G127="9w",AK127,G127="10w",AL127,G127="11w",AM127,G127="12w",AN127,G127="8m",AO127,G127="9m",AP127,G127="10m",AQ127,G127="11m",AR127,G127="12m",AS127)</f>
        <v>#N/A</v>
      </c>
      <c r="AD127" s="40"/>
      <c r="AE127" s="40"/>
      <c r="AF127" s="40"/>
      <c r="AG127" s="40"/>
      <c r="AH127" s="40"/>
      <c r="AI127" s="40"/>
      <c r="AJ127" s="44">
        <f t="shared" si="37"/>
        <v>0</v>
      </c>
      <c r="AK127" s="44">
        <f t="shared" si="38"/>
        <v>0</v>
      </c>
      <c r="AL127" s="44">
        <f t="shared" si="39"/>
        <v>0</v>
      </c>
      <c r="AM127" s="44">
        <f t="shared" si="40"/>
        <v>0</v>
      </c>
      <c r="AN127" s="44">
        <f t="shared" si="41"/>
        <v>0</v>
      </c>
      <c r="AO127" s="44">
        <f t="shared" si="42"/>
        <v>0</v>
      </c>
      <c r="AP127" s="44">
        <f t="shared" si="43"/>
        <v>0</v>
      </c>
      <c r="AQ127" s="44">
        <f t="shared" si="44"/>
        <v>0</v>
      </c>
      <c r="AR127" s="44">
        <f t="shared" si="45"/>
        <v>0</v>
      </c>
      <c r="AS127" s="44">
        <f t="shared" si="46"/>
        <v>0</v>
      </c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</row>
    <row r="128" spans="1:55" x14ac:dyDescent="0.2">
      <c r="A128" s="51">
        <v>122</v>
      </c>
      <c r="B128" s="102"/>
      <c r="C128" s="102"/>
      <c r="D128" s="102"/>
      <c r="E128" s="102"/>
      <c r="F128" s="102"/>
      <c r="G128" s="34" t="str">
        <f t="shared" si="28"/>
        <v>2025</v>
      </c>
      <c r="H128" s="109"/>
      <c r="I128" s="110"/>
      <c r="J128" s="111">
        <v>0</v>
      </c>
      <c r="K128" s="110"/>
      <c r="L128" s="111">
        <v>0</v>
      </c>
      <c r="M128" s="110">
        <v>500</v>
      </c>
      <c r="N128" s="112">
        <v>1000</v>
      </c>
      <c r="O128" s="113">
        <v>1200</v>
      </c>
      <c r="P128" s="27">
        <f t="shared" si="29"/>
        <v>0</v>
      </c>
      <c r="Q128" s="29">
        <f t="shared" si="30"/>
        <v>0</v>
      </c>
      <c r="R128" s="28">
        <f t="shared" si="31"/>
        <v>0</v>
      </c>
      <c r="S128" s="27">
        <f t="shared" si="32"/>
        <v>0</v>
      </c>
      <c r="T128" s="28">
        <f t="shared" si="33"/>
        <v>0</v>
      </c>
      <c r="U128" s="29">
        <f t="shared" si="34"/>
        <v>0</v>
      </c>
      <c r="V128" s="31">
        <f t="shared" si="48"/>
        <v>0</v>
      </c>
      <c r="W128" s="82">
        <f t="shared" si="35"/>
        <v>0</v>
      </c>
      <c r="X128" s="30">
        <f t="shared" si="36"/>
        <v>0</v>
      </c>
      <c r="Y128" s="31">
        <f t="shared" si="49"/>
        <v>0</v>
      </c>
      <c r="Z128" s="31">
        <f t="shared" si="50"/>
        <v>0</v>
      </c>
      <c r="AA128" s="27">
        <f t="shared" si="51"/>
        <v>0</v>
      </c>
      <c r="AB128" s="21">
        <f t="shared" si="52"/>
        <v>0</v>
      </c>
      <c r="AC128" s="32" t="e" cm="1">
        <f t="array" ref="AC128">_xlfn.IFS(G128="8w",AJ128,G128="9w",AK128,G128="10w",AL128,G128="11w",AM128,G128="12w",AN128,G128="8m",AO128,G128="9m",AP128,G128="10m",AQ128,G128="11m",AR128,G128="12m",AS128)</f>
        <v>#N/A</v>
      </c>
      <c r="AD128" s="40"/>
      <c r="AE128" s="40"/>
      <c r="AF128" s="40"/>
      <c r="AG128" s="40"/>
      <c r="AH128" s="40"/>
      <c r="AI128" s="40"/>
      <c r="AJ128" s="44">
        <f t="shared" si="37"/>
        <v>0</v>
      </c>
      <c r="AK128" s="44">
        <f t="shared" si="38"/>
        <v>0</v>
      </c>
      <c r="AL128" s="44">
        <f t="shared" si="39"/>
        <v>0</v>
      </c>
      <c r="AM128" s="44">
        <f t="shared" si="40"/>
        <v>0</v>
      </c>
      <c r="AN128" s="44">
        <f t="shared" si="41"/>
        <v>0</v>
      </c>
      <c r="AO128" s="44">
        <f t="shared" si="42"/>
        <v>0</v>
      </c>
      <c r="AP128" s="44">
        <f t="shared" si="43"/>
        <v>0</v>
      </c>
      <c r="AQ128" s="44">
        <f t="shared" si="44"/>
        <v>0</v>
      </c>
      <c r="AR128" s="44">
        <f t="shared" si="45"/>
        <v>0</v>
      </c>
      <c r="AS128" s="44">
        <f t="shared" si="46"/>
        <v>0</v>
      </c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</row>
    <row r="129" spans="1:55" x14ac:dyDescent="0.2">
      <c r="A129" s="51">
        <v>123</v>
      </c>
      <c r="B129" s="102"/>
      <c r="C129" s="102"/>
      <c r="D129" s="102"/>
      <c r="E129" s="102"/>
      <c r="F129" s="102"/>
      <c r="G129" s="34" t="str">
        <f t="shared" si="28"/>
        <v>2025</v>
      </c>
      <c r="H129" s="109"/>
      <c r="I129" s="110"/>
      <c r="J129" s="111">
        <v>0</v>
      </c>
      <c r="K129" s="110"/>
      <c r="L129" s="111">
        <v>0</v>
      </c>
      <c r="M129" s="110">
        <v>500</v>
      </c>
      <c r="N129" s="112">
        <v>1000</v>
      </c>
      <c r="O129" s="113">
        <v>1200</v>
      </c>
      <c r="P129" s="27">
        <f t="shared" si="29"/>
        <v>0</v>
      </c>
      <c r="Q129" s="29">
        <f t="shared" si="30"/>
        <v>0</v>
      </c>
      <c r="R129" s="28">
        <f t="shared" si="31"/>
        <v>0</v>
      </c>
      <c r="S129" s="27">
        <f t="shared" si="32"/>
        <v>0</v>
      </c>
      <c r="T129" s="28">
        <f t="shared" si="33"/>
        <v>0</v>
      </c>
      <c r="U129" s="29">
        <f t="shared" si="34"/>
        <v>0</v>
      </c>
      <c r="V129" s="31">
        <f t="shared" si="48"/>
        <v>0</v>
      </c>
      <c r="W129" s="82">
        <f t="shared" si="35"/>
        <v>0</v>
      </c>
      <c r="X129" s="30">
        <f t="shared" si="36"/>
        <v>0</v>
      </c>
      <c r="Y129" s="31">
        <f t="shared" si="49"/>
        <v>0</v>
      </c>
      <c r="Z129" s="31">
        <f t="shared" si="50"/>
        <v>0</v>
      </c>
      <c r="AA129" s="27">
        <f t="shared" si="51"/>
        <v>0</v>
      </c>
      <c r="AB129" s="21">
        <f t="shared" si="52"/>
        <v>0</v>
      </c>
      <c r="AC129" s="32" t="e" cm="1">
        <f t="array" ref="AC129">_xlfn.IFS(G129="8w",AJ129,G129="9w",AK129,G129="10w",AL129,G129="11w",AM129,G129="12w",AN129,G129="8m",AO129,G129="9m",AP129,G129="10m",AQ129,G129="11m",AR129,G129="12m",AS129)</f>
        <v>#N/A</v>
      </c>
      <c r="AD129" s="40"/>
      <c r="AE129" s="40"/>
      <c r="AF129" s="40"/>
      <c r="AG129" s="40"/>
      <c r="AH129" s="40"/>
      <c r="AI129" s="40"/>
      <c r="AJ129" s="44">
        <f t="shared" si="37"/>
        <v>0</v>
      </c>
      <c r="AK129" s="44">
        <f t="shared" si="38"/>
        <v>0</v>
      </c>
      <c r="AL129" s="44">
        <f t="shared" si="39"/>
        <v>0</v>
      </c>
      <c r="AM129" s="44">
        <f t="shared" si="40"/>
        <v>0</v>
      </c>
      <c r="AN129" s="44">
        <f t="shared" si="41"/>
        <v>0</v>
      </c>
      <c r="AO129" s="44">
        <f t="shared" si="42"/>
        <v>0</v>
      </c>
      <c r="AP129" s="44">
        <f t="shared" si="43"/>
        <v>0</v>
      </c>
      <c r="AQ129" s="44">
        <f t="shared" si="44"/>
        <v>0</v>
      </c>
      <c r="AR129" s="44">
        <f t="shared" si="45"/>
        <v>0</v>
      </c>
      <c r="AS129" s="44">
        <f t="shared" si="46"/>
        <v>0</v>
      </c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</row>
    <row r="130" spans="1:55" x14ac:dyDescent="0.2">
      <c r="A130" s="51">
        <v>124</v>
      </c>
      <c r="B130" s="102"/>
      <c r="C130" s="102"/>
      <c r="D130" s="102"/>
      <c r="E130" s="102"/>
      <c r="F130" s="102"/>
      <c r="G130" s="34" t="str">
        <f t="shared" si="28"/>
        <v>2025</v>
      </c>
      <c r="H130" s="109"/>
      <c r="I130" s="110"/>
      <c r="J130" s="111">
        <v>0</v>
      </c>
      <c r="K130" s="110"/>
      <c r="L130" s="111">
        <v>0</v>
      </c>
      <c r="M130" s="110">
        <v>500</v>
      </c>
      <c r="N130" s="112">
        <v>1000</v>
      </c>
      <c r="O130" s="113">
        <v>1200</v>
      </c>
      <c r="P130" s="27">
        <f t="shared" si="29"/>
        <v>0</v>
      </c>
      <c r="Q130" s="29">
        <f t="shared" si="30"/>
        <v>0</v>
      </c>
      <c r="R130" s="28">
        <f t="shared" si="31"/>
        <v>0</v>
      </c>
      <c r="S130" s="27">
        <f t="shared" si="32"/>
        <v>0</v>
      </c>
      <c r="T130" s="28">
        <f t="shared" si="33"/>
        <v>0</v>
      </c>
      <c r="U130" s="29">
        <f t="shared" si="34"/>
        <v>0</v>
      </c>
      <c r="V130" s="31">
        <f t="shared" si="48"/>
        <v>0</v>
      </c>
      <c r="W130" s="82">
        <f t="shared" si="35"/>
        <v>0</v>
      </c>
      <c r="X130" s="30">
        <f t="shared" si="36"/>
        <v>0</v>
      </c>
      <c r="Y130" s="31">
        <f t="shared" si="49"/>
        <v>0</v>
      </c>
      <c r="Z130" s="31">
        <f t="shared" si="50"/>
        <v>0</v>
      </c>
      <c r="AA130" s="27">
        <f t="shared" si="51"/>
        <v>0</v>
      </c>
      <c r="AB130" s="21">
        <f t="shared" si="52"/>
        <v>0</v>
      </c>
      <c r="AC130" s="32" t="e" cm="1">
        <f t="array" ref="AC130">_xlfn.IFS(G130="8w",AJ130,G130="9w",AK130,G130="10w",AL130,G130="11w",AM130,G130="12w",AN130,G130="8m",AO130,G130="9m",AP130,G130="10m",AQ130,G130="11m",AR130,G130="12m",AS130)</f>
        <v>#N/A</v>
      </c>
      <c r="AD130" s="40"/>
      <c r="AE130" s="40"/>
      <c r="AF130" s="40"/>
      <c r="AG130" s="40"/>
      <c r="AH130" s="40"/>
      <c r="AI130" s="40"/>
      <c r="AJ130" s="44">
        <f t="shared" si="37"/>
        <v>0</v>
      </c>
      <c r="AK130" s="44">
        <f t="shared" si="38"/>
        <v>0</v>
      </c>
      <c r="AL130" s="44">
        <f t="shared" si="39"/>
        <v>0</v>
      </c>
      <c r="AM130" s="44">
        <f t="shared" si="40"/>
        <v>0</v>
      </c>
      <c r="AN130" s="44">
        <f t="shared" si="41"/>
        <v>0</v>
      </c>
      <c r="AO130" s="44">
        <f t="shared" si="42"/>
        <v>0</v>
      </c>
      <c r="AP130" s="44">
        <f t="shared" si="43"/>
        <v>0</v>
      </c>
      <c r="AQ130" s="44">
        <f t="shared" si="44"/>
        <v>0</v>
      </c>
      <c r="AR130" s="44">
        <f t="shared" si="45"/>
        <v>0</v>
      </c>
      <c r="AS130" s="44">
        <f t="shared" si="46"/>
        <v>0</v>
      </c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</row>
    <row r="131" spans="1:55" x14ac:dyDescent="0.2">
      <c r="A131" s="51">
        <v>125</v>
      </c>
      <c r="B131" s="102"/>
      <c r="C131" s="102"/>
      <c r="D131" s="102"/>
      <c r="E131" s="102"/>
      <c r="F131" s="102"/>
      <c r="G131" s="34" t="str">
        <f t="shared" si="28"/>
        <v>2025</v>
      </c>
      <c r="H131" s="109"/>
      <c r="I131" s="110"/>
      <c r="J131" s="111">
        <v>0</v>
      </c>
      <c r="K131" s="110"/>
      <c r="L131" s="111">
        <v>0</v>
      </c>
      <c r="M131" s="110">
        <v>500</v>
      </c>
      <c r="N131" s="112">
        <v>1000</v>
      </c>
      <c r="O131" s="113">
        <v>1200</v>
      </c>
      <c r="P131" s="27">
        <f t="shared" si="29"/>
        <v>0</v>
      </c>
      <c r="Q131" s="29">
        <f t="shared" si="30"/>
        <v>0</v>
      </c>
      <c r="R131" s="28">
        <f t="shared" si="31"/>
        <v>0</v>
      </c>
      <c r="S131" s="27">
        <f t="shared" si="32"/>
        <v>0</v>
      </c>
      <c r="T131" s="28">
        <f t="shared" si="33"/>
        <v>0</v>
      </c>
      <c r="U131" s="29">
        <f t="shared" si="34"/>
        <v>0</v>
      </c>
      <c r="V131" s="31">
        <f t="shared" si="48"/>
        <v>0</v>
      </c>
      <c r="W131" s="82">
        <f t="shared" si="35"/>
        <v>0</v>
      </c>
      <c r="X131" s="30">
        <f t="shared" si="36"/>
        <v>0</v>
      </c>
      <c r="Y131" s="31">
        <f t="shared" si="49"/>
        <v>0</v>
      </c>
      <c r="Z131" s="31">
        <f t="shared" si="50"/>
        <v>0</v>
      </c>
      <c r="AA131" s="27">
        <f t="shared" si="51"/>
        <v>0</v>
      </c>
      <c r="AB131" s="21">
        <f t="shared" si="52"/>
        <v>0</v>
      </c>
      <c r="AC131" s="32" t="e" cm="1">
        <f t="array" ref="AC131">_xlfn.IFS(G131="8w",AJ131,G131="9w",AK131,G131="10w",AL131,G131="11w",AM131,G131="12w",AN131,G131="8m",AO131,G131="9m",AP131,G131="10m",AQ131,G131="11m",AR131,G131="12m",AS131)</f>
        <v>#N/A</v>
      </c>
      <c r="AD131" s="40"/>
      <c r="AE131" s="40"/>
      <c r="AF131" s="40"/>
      <c r="AG131" s="40"/>
      <c r="AH131" s="40"/>
      <c r="AI131" s="40"/>
      <c r="AJ131" s="44">
        <f t="shared" si="37"/>
        <v>0</v>
      </c>
      <c r="AK131" s="44">
        <f t="shared" si="38"/>
        <v>0</v>
      </c>
      <c r="AL131" s="44">
        <f t="shared" si="39"/>
        <v>0</v>
      </c>
      <c r="AM131" s="44">
        <f t="shared" si="40"/>
        <v>0</v>
      </c>
      <c r="AN131" s="44">
        <f t="shared" si="41"/>
        <v>0</v>
      </c>
      <c r="AO131" s="44">
        <f t="shared" si="42"/>
        <v>0</v>
      </c>
      <c r="AP131" s="44">
        <f t="shared" si="43"/>
        <v>0</v>
      </c>
      <c r="AQ131" s="44">
        <f t="shared" si="44"/>
        <v>0</v>
      </c>
      <c r="AR131" s="44">
        <f t="shared" si="45"/>
        <v>0</v>
      </c>
      <c r="AS131" s="44">
        <f t="shared" si="46"/>
        <v>0</v>
      </c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</row>
    <row r="132" spans="1:55" x14ac:dyDescent="0.2">
      <c r="A132" s="51">
        <v>126</v>
      </c>
      <c r="B132" s="102"/>
      <c r="C132" s="102"/>
      <c r="D132" s="102"/>
      <c r="E132" s="102"/>
      <c r="F132" s="102"/>
      <c r="G132" s="34" t="str">
        <f t="shared" si="28"/>
        <v>2025</v>
      </c>
      <c r="H132" s="109"/>
      <c r="I132" s="110"/>
      <c r="J132" s="111">
        <v>0</v>
      </c>
      <c r="K132" s="110"/>
      <c r="L132" s="111">
        <v>0</v>
      </c>
      <c r="M132" s="110">
        <v>500</v>
      </c>
      <c r="N132" s="112">
        <v>1000</v>
      </c>
      <c r="O132" s="113">
        <v>1200</v>
      </c>
      <c r="P132" s="27">
        <f t="shared" si="29"/>
        <v>0</v>
      </c>
      <c r="Q132" s="29">
        <f t="shared" si="30"/>
        <v>0</v>
      </c>
      <c r="R132" s="28">
        <f t="shared" si="31"/>
        <v>0</v>
      </c>
      <c r="S132" s="27">
        <f t="shared" si="32"/>
        <v>0</v>
      </c>
      <c r="T132" s="28">
        <f t="shared" si="33"/>
        <v>0</v>
      </c>
      <c r="U132" s="29">
        <f t="shared" si="34"/>
        <v>0</v>
      </c>
      <c r="V132" s="31">
        <f t="shared" si="48"/>
        <v>0</v>
      </c>
      <c r="W132" s="82">
        <f t="shared" si="35"/>
        <v>0</v>
      </c>
      <c r="X132" s="30">
        <f t="shared" si="36"/>
        <v>0</v>
      </c>
      <c r="Y132" s="31">
        <f t="shared" si="49"/>
        <v>0</v>
      </c>
      <c r="Z132" s="31">
        <f t="shared" si="50"/>
        <v>0</v>
      </c>
      <c r="AA132" s="27">
        <f t="shared" si="51"/>
        <v>0</v>
      </c>
      <c r="AB132" s="21">
        <f t="shared" si="52"/>
        <v>0</v>
      </c>
      <c r="AC132" s="32" t="e" cm="1">
        <f t="array" ref="AC132">_xlfn.IFS(G132="8w",AJ132,G132="9w",AK132,G132="10w",AL132,G132="11w",AM132,G132="12w",AN132,G132="8m",AO132,G132="9m",AP132,G132="10m",AQ132,G132="11m",AR132,G132="12m",AS132)</f>
        <v>#N/A</v>
      </c>
      <c r="AD132" s="40"/>
      <c r="AE132" s="40"/>
      <c r="AF132" s="40"/>
      <c r="AG132" s="40"/>
      <c r="AH132" s="40"/>
      <c r="AI132" s="40"/>
      <c r="AJ132" s="44">
        <f t="shared" si="37"/>
        <v>0</v>
      </c>
      <c r="AK132" s="44">
        <f t="shared" si="38"/>
        <v>0</v>
      </c>
      <c r="AL132" s="44">
        <f t="shared" si="39"/>
        <v>0</v>
      </c>
      <c r="AM132" s="44">
        <f t="shared" si="40"/>
        <v>0</v>
      </c>
      <c r="AN132" s="44">
        <f t="shared" si="41"/>
        <v>0</v>
      </c>
      <c r="AO132" s="44">
        <f t="shared" si="42"/>
        <v>0</v>
      </c>
      <c r="AP132" s="44">
        <f t="shared" si="43"/>
        <v>0</v>
      </c>
      <c r="AQ132" s="44">
        <f t="shared" si="44"/>
        <v>0</v>
      </c>
      <c r="AR132" s="44">
        <f t="shared" si="45"/>
        <v>0</v>
      </c>
      <c r="AS132" s="44">
        <f t="shared" si="46"/>
        <v>0</v>
      </c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</row>
    <row r="133" spans="1:55" x14ac:dyDescent="0.2">
      <c r="A133" s="51">
        <v>127</v>
      </c>
      <c r="B133" s="102"/>
      <c r="C133" s="102"/>
      <c r="D133" s="102"/>
      <c r="E133" s="102"/>
      <c r="F133" s="102"/>
      <c r="G133" s="34" t="str">
        <f t="shared" si="28"/>
        <v>2025</v>
      </c>
      <c r="H133" s="109"/>
      <c r="I133" s="110"/>
      <c r="J133" s="111">
        <v>0</v>
      </c>
      <c r="K133" s="110"/>
      <c r="L133" s="111">
        <v>0</v>
      </c>
      <c r="M133" s="110">
        <v>500</v>
      </c>
      <c r="N133" s="112">
        <v>1000</v>
      </c>
      <c r="O133" s="113">
        <v>1200</v>
      </c>
      <c r="P133" s="27">
        <f t="shared" si="29"/>
        <v>0</v>
      </c>
      <c r="Q133" s="29">
        <f t="shared" si="30"/>
        <v>0</v>
      </c>
      <c r="R133" s="28">
        <f t="shared" si="31"/>
        <v>0</v>
      </c>
      <c r="S133" s="27">
        <f t="shared" si="32"/>
        <v>0</v>
      </c>
      <c r="T133" s="28">
        <f t="shared" si="33"/>
        <v>0</v>
      </c>
      <c r="U133" s="29">
        <f t="shared" si="34"/>
        <v>0</v>
      </c>
      <c r="V133" s="31">
        <f t="shared" si="48"/>
        <v>0</v>
      </c>
      <c r="W133" s="82">
        <f t="shared" si="35"/>
        <v>0</v>
      </c>
      <c r="X133" s="30">
        <f t="shared" si="36"/>
        <v>0</v>
      </c>
      <c r="Y133" s="31">
        <f t="shared" si="49"/>
        <v>0</v>
      </c>
      <c r="Z133" s="31">
        <f t="shared" si="50"/>
        <v>0</v>
      </c>
      <c r="AA133" s="27">
        <f t="shared" si="51"/>
        <v>0</v>
      </c>
      <c r="AB133" s="21">
        <f t="shared" si="52"/>
        <v>0</v>
      </c>
      <c r="AC133" s="32" t="e" cm="1">
        <f t="array" ref="AC133">_xlfn.IFS(G133="8w",AJ133,G133="9w",AK133,G133="10w",AL133,G133="11w",AM133,G133="12w",AN133,G133="8m",AO133,G133="9m",AP133,G133="10m",AQ133,G133="11m",AR133,G133="12m",AS133)</f>
        <v>#N/A</v>
      </c>
      <c r="AD133" s="40"/>
      <c r="AE133" s="40"/>
      <c r="AF133" s="40"/>
      <c r="AG133" s="40"/>
      <c r="AH133" s="40"/>
      <c r="AI133" s="40"/>
      <c r="AJ133" s="44">
        <f t="shared" si="37"/>
        <v>0</v>
      </c>
      <c r="AK133" s="44">
        <f t="shared" si="38"/>
        <v>0</v>
      </c>
      <c r="AL133" s="44">
        <f t="shared" si="39"/>
        <v>0</v>
      </c>
      <c r="AM133" s="44">
        <f t="shared" si="40"/>
        <v>0</v>
      </c>
      <c r="AN133" s="44">
        <f t="shared" si="41"/>
        <v>0</v>
      </c>
      <c r="AO133" s="44">
        <f t="shared" si="42"/>
        <v>0</v>
      </c>
      <c r="AP133" s="44">
        <f t="shared" si="43"/>
        <v>0</v>
      </c>
      <c r="AQ133" s="44">
        <f t="shared" si="44"/>
        <v>0</v>
      </c>
      <c r="AR133" s="44">
        <f t="shared" si="45"/>
        <v>0</v>
      </c>
      <c r="AS133" s="44">
        <f t="shared" si="46"/>
        <v>0</v>
      </c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</row>
    <row r="134" spans="1:55" x14ac:dyDescent="0.2">
      <c r="A134" s="51">
        <v>128</v>
      </c>
      <c r="B134" s="102"/>
      <c r="C134" s="102"/>
      <c r="D134" s="102"/>
      <c r="E134" s="102"/>
      <c r="F134" s="102"/>
      <c r="G134" s="34" t="str">
        <f t="shared" si="28"/>
        <v>2025</v>
      </c>
      <c r="H134" s="109"/>
      <c r="I134" s="110"/>
      <c r="J134" s="111">
        <v>0</v>
      </c>
      <c r="K134" s="110"/>
      <c r="L134" s="111">
        <v>0</v>
      </c>
      <c r="M134" s="110">
        <v>500</v>
      </c>
      <c r="N134" s="112">
        <v>1000</v>
      </c>
      <c r="O134" s="113">
        <v>1200</v>
      </c>
      <c r="P134" s="27">
        <f t="shared" si="29"/>
        <v>0</v>
      </c>
      <c r="Q134" s="29">
        <f t="shared" si="30"/>
        <v>0</v>
      </c>
      <c r="R134" s="28">
        <f t="shared" si="31"/>
        <v>0</v>
      </c>
      <c r="S134" s="27">
        <f t="shared" si="32"/>
        <v>0</v>
      </c>
      <c r="T134" s="28">
        <f t="shared" si="33"/>
        <v>0</v>
      </c>
      <c r="U134" s="29">
        <f t="shared" si="34"/>
        <v>0</v>
      </c>
      <c r="V134" s="31">
        <f t="shared" si="48"/>
        <v>0</v>
      </c>
      <c r="W134" s="82">
        <f t="shared" si="35"/>
        <v>0</v>
      </c>
      <c r="X134" s="30">
        <f t="shared" si="36"/>
        <v>0</v>
      </c>
      <c r="Y134" s="31">
        <f t="shared" si="49"/>
        <v>0</v>
      </c>
      <c r="Z134" s="31">
        <f t="shared" si="50"/>
        <v>0</v>
      </c>
      <c r="AA134" s="27">
        <f t="shared" si="51"/>
        <v>0</v>
      </c>
      <c r="AB134" s="21">
        <f t="shared" si="52"/>
        <v>0</v>
      </c>
      <c r="AC134" s="32" t="e" cm="1">
        <f t="array" ref="AC134">_xlfn.IFS(G134="8w",AJ134,G134="9w",AK134,G134="10w",AL134,G134="11w",AM134,G134="12w",AN134,G134="8m",AO134,G134="9m",AP134,G134="10m",AQ134,G134="11m",AR134,G134="12m",AS134)</f>
        <v>#N/A</v>
      </c>
      <c r="AD134" s="40"/>
      <c r="AE134" s="40"/>
      <c r="AF134" s="40"/>
      <c r="AG134" s="40"/>
      <c r="AH134" s="40"/>
      <c r="AI134" s="40"/>
      <c r="AJ134" s="44">
        <f t="shared" si="37"/>
        <v>0</v>
      </c>
      <c r="AK134" s="44">
        <f t="shared" si="38"/>
        <v>0</v>
      </c>
      <c r="AL134" s="44">
        <f t="shared" si="39"/>
        <v>0</v>
      </c>
      <c r="AM134" s="44">
        <f t="shared" si="40"/>
        <v>0</v>
      </c>
      <c r="AN134" s="44">
        <f t="shared" si="41"/>
        <v>0</v>
      </c>
      <c r="AO134" s="44">
        <f t="shared" si="42"/>
        <v>0</v>
      </c>
      <c r="AP134" s="44">
        <f t="shared" si="43"/>
        <v>0</v>
      </c>
      <c r="AQ134" s="44">
        <f t="shared" si="44"/>
        <v>0</v>
      </c>
      <c r="AR134" s="44">
        <f t="shared" si="45"/>
        <v>0</v>
      </c>
      <c r="AS134" s="44">
        <f t="shared" si="46"/>
        <v>0</v>
      </c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</row>
    <row r="135" spans="1:55" x14ac:dyDescent="0.2">
      <c r="A135" s="51">
        <v>129</v>
      </c>
      <c r="B135" s="102"/>
      <c r="C135" s="102"/>
      <c r="D135" s="102"/>
      <c r="E135" s="102"/>
      <c r="F135" s="102"/>
      <c r="G135" s="34" t="str">
        <f t="shared" ref="G135:G198" si="53">CONCATENATE($F$1-D135,E135)</f>
        <v>2025</v>
      </c>
      <c r="H135" s="109"/>
      <c r="I135" s="110"/>
      <c r="J135" s="111">
        <v>0</v>
      </c>
      <c r="K135" s="110"/>
      <c r="L135" s="111">
        <v>0</v>
      </c>
      <c r="M135" s="110">
        <v>500</v>
      </c>
      <c r="N135" s="112">
        <v>1000</v>
      </c>
      <c r="O135" s="113">
        <v>1200</v>
      </c>
      <c r="P135" s="27">
        <f t="shared" ref="P135:P198" si="54">ROUNDDOWN(IF(E135="w",(((50/(H135+0.24))-3.648)/0.0066),IF(E135="m",(((50/(H135+0.24))-3.79)/0.0069),IF(H135="",0))),0)</f>
        <v>0</v>
      </c>
      <c r="Q135" s="29">
        <f t="shared" ref="Q135:Q198" si="55">ROUNDDOWN(IF(E135="w",((SQRT(I135)-1.0935)/0.00208),IF(E135="m",((SQRT(I135)-1.15028)/0.00219))),0)</f>
        <v>0</v>
      </c>
      <c r="R135" s="28">
        <f t="shared" ref="R135:R198" si="56">ROUNDDOWN(IF(E135="w",((SQRT(J135)-0.8807)/0.00068),IF(E135="m",((SQRT(J135)-0.841)/0.0008))),0)</f>
        <v>0</v>
      </c>
      <c r="S135" s="27">
        <f t="shared" ref="S135:S198" si="57">ROUNDDOWN(IF(E135="w",((SQRT(K135)-2.0232)/0.00874),IF(E135="m",((SQRT(K135)-2.8)/0.011))),0)</f>
        <v>0</v>
      </c>
      <c r="T135" s="28">
        <f t="shared" ref="T135:T198" si="58">ROUNDDOWN(IF(E135="w",((SQRT(L135)-1.4149)/0.01039),IF(E135="m",((SQRT(L135)-1.936)/0.0124))),0)</f>
        <v>0</v>
      </c>
      <c r="U135" s="29">
        <f t="shared" ref="U135:U198" si="59">ROUNDDOWN(IF(E135="w",((((800/M135)-2.0232))/0.00647),(IF(E135="m",(((800/(M135))-2.325)/0.00644)))),0)</f>
        <v>0</v>
      </c>
      <c r="V135" s="31">
        <f t="shared" si="48"/>
        <v>0</v>
      </c>
      <c r="W135" s="82">
        <f t="shared" ref="W135:W198" si="60">ROUNDDOWN(IF(E135="w",((((2000/O135)-1.8))/0.0054),(IF(E135="m",(((2000/(O135))-1.784)/0.006)))),0)</f>
        <v>0</v>
      </c>
      <c r="X135" s="30">
        <f t="shared" ref="X135:X198" si="61">MAX(P135:P135)</f>
        <v>0</v>
      </c>
      <c r="Y135" s="31">
        <f t="shared" si="49"/>
        <v>0</v>
      </c>
      <c r="Z135" s="31">
        <f t="shared" si="50"/>
        <v>0</v>
      </c>
      <c r="AA135" s="27">
        <f t="shared" si="51"/>
        <v>0</v>
      </c>
      <c r="AB135" s="21">
        <f t="shared" si="52"/>
        <v>0</v>
      </c>
      <c r="AC135" s="32" t="e" cm="1">
        <f t="array" ref="AC135">_xlfn.IFS(G135="8w",AJ135,G135="9w",AK135,G135="10w",AL135,G135="11w",AM135,G135="12w",AN135,G135="8m",AO135,G135="9m",AP135,G135="10m",AQ135,G135="11m",AR135,G135="12m",AS135)</f>
        <v>#N/A</v>
      </c>
      <c r="AD135" s="40"/>
      <c r="AE135" s="40"/>
      <c r="AF135" s="40"/>
      <c r="AG135" s="40"/>
      <c r="AH135" s="40"/>
      <c r="AI135" s="40"/>
      <c r="AJ135" s="44">
        <f t="shared" ref="AJ135:AJ198" si="62">IF(AB135=0,0,IF(AB135&lt;475,"T",IF(AB135&lt;625,"S",IF(AB135&gt;624,"E"))))</f>
        <v>0</v>
      </c>
      <c r="AK135" s="44">
        <f t="shared" ref="AK135:AK198" si="63">IF(AB135=0,0,IF(AB135&lt;550,"T",IF(AB135&lt;725,"S",IF(AB135&gt;724,"E"))))</f>
        <v>0</v>
      </c>
      <c r="AL135" s="44">
        <f t="shared" ref="AL135:AL198" si="64">IF(AB135=0,0,IF(AB135&lt;625,"T",IF(AB135&lt;825,"S",IF(AB135&gt;824,"E"))))</f>
        <v>0</v>
      </c>
      <c r="AM135" s="44">
        <f t="shared" ref="AM135:AM198" si="65">IF(AB135=0,0,IF(AB135&lt;700,"T",IF(AB135&lt;900,"S",IF(AB135&gt;899,"E"))))</f>
        <v>0</v>
      </c>
      <c r="AN135" s="44">
        <f t="shared" ref="AN135:AN198" si="66">IF(AB135=0,0,IF(AB135&lt;775,"T",IF(AB135&lt;975,"S",IF(AB135&gt;974,"E"))))</f>
        <v>0</v>
      </c>
      <c r="AO135" s="44">
        <f t="shared" ref="AO135:AO198" si="67">IF(AB135=0,0,IF(AB135&lt;450,"T",IF(AB135&lt;575,"S",IF(AB135&gt;574,"E"))))</f>
        <v>0</v>
      </c>
      <c r="AP135" s="44">
        <f t="shared" ref="AP135:AP198" si="68">IF(AB135=0,0,IF(AB135&lt;525,"T",IF(AB135&lt;675,"S",IF(AB135&gt;674,"E"))))</f>
        <v>0</v>
      </c>
      <c r="AQ135" s="44">
        <f t="shared" ref="AQ135:AQ198" si="69">IF(AB135=0,0,IF(AB135&lt;600,"T",IF(AB135&lt;775,"S",IF(AB135&gt;774,"E"))))</f>
        <v>0</v>
      </c>
      <c r="AR135" s="44">
        <f t="shared" ref="AR135:AR198" si="70">IF(AB135=0,0,IF(AB135&lt;675,"T",IF(AB135&lt;875,"S",IF(AB135&gt;874,"E"))))</f>
        <v>0</v>
      </c>
      <c r="AS135" s="44">
        <f t="shared" ref="AS135:AS198" si="71">IF(AB135=0,0,IF(AB135&lt;750,"T",IF(AB135&lt;975,"S",IF(AB135&gt;974,"E"))))</f>
        <v>0</v>
      </c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</row>
    <row r="136" spans="1:55" x14ac:dyDescent="0.2">
      <c r="A136" s="51">
        <v>130</v>
      </c>
      <c r="B136" s="102"/>
      <c r="C136" s="102"/>
      <c r="D136" s="102"/>
      <c r="E136" s="102"/>
      <c r="F136" s="102"/>
      <c r="G136" s="34" t="str">
        <f t="shared" si="53"/>
        <v>2025</v>
      </c>
      <c r="H136" s="109"/>
      <c r="I136" s="110"/>
      <c r="J136" s="111">
        <v>0</v>
      </c>
      <c r="K136" s="110"/>
      <c r="L136" s="111">
        <v>0</v>
      </c>
      <c r="M136" s="110">
        <v>500</v>
      </c>
      <c r="N136" s="112">
        <v>1000</v>
      </c>
      <c r="O136" s="113">
        <v>1200</v>
      </c>
      <c r="P136" s="27">
        <f t="shared" si="54"/>
        <v>0</v>
      </c>
      <c r="Q136" s="29">
        <f t="shared" si="55"/>
        <v>0</v>
      </c>
      <c r="R136" s="28">
        <f t="shared" si="56"/>
        <v>0</v>
      </c>
      <c r="S136" s="27">
        <f t="shared" si="57"/>
        <v>0</v>
      </c>
      <c r="T136" s="28">
        <f t="shared" si="58"/>
        <v>0</v>
      </c>
      <c r="U136" s="29">
        <f t="shared" si="59"/>
        <v>0</v>
      </c>
      <c r="V136" s="31">
        <f t="shared" si="48"/>
        <v>0</v>
      </c>
      <c r="W136" s="82">
        <f t="shared" si="60"/>
        <v>0</v>
      </c>
      <c r="X136" s="30">
        <f t="shared" si="61"/>
        <v>0</v>
      </c>
      <c r="Y136" s="31">
        <f t="shared" si="49"/>
        <v>0</v>
      </c>
      <c r="Z136" s="31">
        <f t="shared" si="50"/>
        <v>0</v>
      </c>
      <c r="AA136" s="27">
        <f t="shared" si="51"/>
        <v>0</v>
      </c>
      <c r="AB136" s="21">
        <f t="shared" si="52"/>
        <v>0</v>
      </c>
      <c r="AC136" s="32" t="e" cm="1">
        <f t="array" ref="AC136">_xlfn.IFS(G136="8w",AJ136,G136="9w",AK136,G136="10w",AL136,G136="11w",AM136,G136="12w",AN136,G136="8m",AO136,G136="9m",AP136,G136="10m",AQ136,G136="11m",AR136,G136="12m",AS136)</f>
        <v>#N/A</v>
      </c>
      <c r="AD136" s="40"/>
      <c r="AE136" s="40"/>
      <c r="AF136" s="40"/>
      <c r="AG136" s="40"/>
      <c r="AH136" s="40"/>
      <c r="AI136" s="40"/>
      <c r="AJ136" s="44">
        <f t="shared" si="62"/>
        <v>0</v>
      </c>
      <c r="AK136" s="44">
        <f t="shared" si="63"/>
        <v>0</v>
      </c>
      <c r="AL136" s="44">
        <f t="shared" si="64"/>
        <v>0</v>
      </c>
      <c r="AM136" s="44">
        <f t="shared" si="65"/>
        <v>0</v>
      </c>
      <c r="AN136" s="44">
        <f t="shared" si="66"/>
        <v>0</v>
      </c>
      <c r="AO136" s="44">
        <f t="shared" si="67"/>
        <v>0</v>
      </c>
      <c r="AP136" s="44">
        <f t="shared" si="68"/>
        <v>0</v>
      </c>
      <c r="AQ136" s="44">
        <f t="shared" si="69"/>
        <v>0</v>
      </c>
      <c r="AR136" s="44">
        <f t="shared" si="70"/>
        <v>0</v>
      </c>
      <c r="AS136" s="44">
        <f t="shared" si="71"/>
        <v>0</v>
      </c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</row>
    <row r="137" spans="1:55" x14ac:dyDescent="0.2">
      <c r="A137" s="51">
        <v>131</v>
      </c>
      <c r="B137" s="102"/>
      <c r="C137" s="102"/>
      <c r="D137" s="102"/>
      <c r="E137" s="102"/>
      <c r="F137" s="102"/>
      <c r="G137" s="34" t="str">
        <f t="shared" si="53"/>
        <v>2025</v>
      </c>
      <c r="H137" s="109"/>
      <c r="I137" s="110"/>
      <c r="J137" s="111">
        <v>0</v>
      </c>
      <c r="K137" s="110"/>
      <c r="L137" s="111">
        <v>0</v>
      </c>
      <c r="M137" s="110">
        <v>500</v>
      </c>
      <c r="N137" s="112">
        <v>1000</v>
      </c>
      <c r="O137" s="113">
        <v>1200</v>
      </c>
      <c r="P137" s="27">
        <f t="shared" si="54"/>
        <v>0</v>
      </c>
      <c r="Q137" s="29">
        <f t="shared" si="55"/>
        <v>0</v>
      </c>
      <c r="R137" s="28">
        <f t="shared" si="56"/>
        <v>0</v>
      </c>
      <c r="S137" s="27">
        <f t="shared" si="57"/>
        <v>0</v>
      </c>
      <c r="T137" s="28">
        <f t="shared" si="58"/>
        <v>0</v>
      </c>
      <c r="U137" s="29">
        <f t="shared" si="59"/>
        <v>0</v>
      </c>
      <c r="V137" s="31">
        <f t="shared" si="48"/>
        <v>0</v>
      </c>
      <c r="W137" s="82">
        <f t="shared" si="60"/>
        <v>0</v>
      </c>
      <c r="X137" s="30">
        <f t="shared" si="61"/>
        <v>0</v>
      </c>
      <c r="Y137" s="31">
        <f t="shared" si="49"/>
        <v>0</v>
      </c>
      <c r="Z137" s="31">
        <f t="shared" si="50"/>
        <v>0</v>
      </c>
      <c r="AA137" s="27">
        <f t="shared" si="51"/>
        <v>0</v>
      </c>
      <c r="AB137" s="21">
        <f t="shared" si="52"/>
        <v>0</v>
      </c>
      <c r="AC137" s="32" t="e" cm="1">
        <f t="array" ref="AC137">_xlfn.IFS(G137="8w",AJ137,G137="9w",AK137,G137="10w",AL137,G137="11w",AM137,G137="12w",AN137,G137="8m",AO137,G137="9m",AP137,G137="10m",AQ137,G137="11m",AR137,G137="12m",AS137)</f>
        <v>#N/A</v>
      </c>
      <c r="AD137" s="40"/>
      <c r="AE137" s="40"/>
      <c r="AF137" s="40"/>
      <c r="AG137" s="40"/>
      <c r="AH137" s="40"/>
      <c r="AI137" s="40"/>
      <c r="AJ137" s="44">
        <f t="shared" si="62"/>
        <v>0</v>
      </c>
      <c r="AK137" s="44">
        <f t="shared" si="63"/>
        <v>0</v>
      </c>
      <c r="AL137" s="44">
        <f t="shared" si="64"/>
        <v>0</v>
      </c>
      <c r="AM137" s="44">
        <f t="shared" si="65"/>
        <v>0</v>
      </c>
      <c r="AN137" s="44">
        <f t="shared" si="66"/>
        <v>0</v>
      </c>
      <c r="AO137" s="44">
        <f t="shared" si="67"/>
        <v>0</v>
      </c>
      <c r="AP137" s="44">
        <f t="shared" si="68"/>
        <v>0</v>
      </c>
      <c r="AQ137" s="44">
        <f t="shared" si="69"/>
        <v>0</v>
      </c>
      <c r="AR137" s="44">
        <f t="shared" si="70"/>
        <v>0</v>
      </c>
      <c r="AS137" s="44">
        <f t="shared" si="71"/>
        <v>0</v>
      </c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</row>
    <row r="138" spans="1:55" x14ac:dyDescent="0.2">
      <c r="A138" s="51">
        <v>132</v>
      </c>
      <c r="B138" s="102"/>
      <c r="C138" s="102"/>
      <c r="D138" s="102"/>
      <c r="E138" s="102"/>
      <c r="F138" s="102"/>
      <c r="G138" s="34" t="str">
        <f t="shared" si="53"/>
        <v>2025</v>
      </c>
      <c r="H138" s="109"/>
      <c r="I138" s="110"/>
      <c r="J138" s="111">
        <v>0</v>
      </c>
      <c r="K138" s="110"/>
      <c r="L138" s="111">
        <v>0</v>
      </c>
      <c r="M138" s="110">
        <v>500</v>
      </c>
      <c r="N138" s="112">
        <v>1000</v>
      </c>
      <c r="O138" s="113">
        <v>1200</v>
      </c>
      <c r="P138" s="27">
        <f t="shared" si="54"/>
        <v>0</v>
      </c>
      <c r="Q138" s="29">
        <f t="shared" si="55"/>
        <v>0</v>
      </c>
      <c r="R138" s="28">
        <f t="shared" si="56"/>
        <v>0</v>
      </c>
      <c r="S138" s="27">
        <f t="shared" si="57"/>
        <v>0</v>
      </c>
      <c r="T138" s="28">
        <f t="shared" si="58"/>
        <v>0</v>
      </c>
      <c r="U138" s="29">
        <f t="shared" si="59"/>
        <v>0</v>
      </c>
      <c r="V138" s="31">
        <f t="shared" ref="V138:V201" si="72">ROUNDDOWN(IF(E138="m",(((1000/(N138))-2.158)/0.006)),0)</f>
        <v>0</v>
      </c>
      <c r="W138" s="82">
        <f t="shared" si="60"/>
        <v>0</v>
      </c>
      <c r="X138" s="30">
        <f t="shared" si="61"/>
        <v>0</v>
      </c>
      <c r="Y138" s="31">
        <f t="shared" si="49"/>
        <v>0</v>
      </c>
      <c r="Z138" s="31">
        <f t="shared" si="50"/>
        <v>0</v>
      </c>
      <c r="AA138" s="27">
        <f t="shared" si="51"/>
        <v>0</v>
      </c>
      <c r="AB138" s="21">
        <f t="shared" si="52"/>
        <v>0</v>
      </c>
      <c r="AC138" s="32" t="e" cm="1">
        <f t="array" ref="AC138">_xlfn.IFS(G138="8w",AJ138,G138="9w",AK138,G138="10w",AL138,G138="11w",AM138,G138="12w",AN138,G138="8m",AO138,G138="9m",AP138,G138="10m",AQ138,G138="11m",AR138,G138="12m",AS138)</f>
        <v>#N/A</v>
      </c>
      <c r="AD138" s="40"/>
      <c r="AE138" s="40"/>
      <c r="AF138" s="40"/>
      <c r="AG138" s="40"/>
      <c r="AH138" s="40"/>
      <c r="AI138" s="40"/>
      <c r="AJ138" s="44">
        <f t="shared" si="62"/>
        <v>0</v>
      </c>
      <c r="AK138" s="44">
        <f t="shared" si="63"/>
        <v>0</v>
      </c>
      <c r="AL138" s="44">
        <f t="shared" si="64"/>
        <v>0</v>
      </c>
      <c r="AM138" s="44">
        <f t="shared" si="65"/>
        <v>0</v>
      </c>
      <c r="AN138" s="44">
        <f t="shared" si="66"/>
        <v>0</v>
      </c>
      <c r="AO138" s="44">
        <f t="shared" si="67"/>
        <v>0</v>
      </c>
      <c r="AP138" s="44">
        <f t="shared" si="68"/>
        <v>0</v>
      </c>
      <c r="AQ138" s="44">
        <f t="shared" si="69"/>
        <v>0</v>
      </c>
      <c r="AR138" s="44">
        <f t="shared" si="70"/>
        <v>0</v>
      </c>
      <c r="AS138" s="44">
        <f t="shared" si="71"/>
        <v>0</v>
      </c>
      <c r="AT138" s="40"/>
      <c r="AU138" s="40"/>
      <c r="AV138" s="40"/>
      <c r="AW138" s="40"/>
      <c r="AX138" s="40"/>
      <c r="AY138" s="40"/>
      <c r="AZ138" s="40"/>
      <c r="BA138" s="40"/>
      <c r="BB138" s="40"/>
      <c r="BC138" s="40"/>
    </row>
    <row r="139" spans="1:55" x14ac:dyDescent="0.2">
      <c r="A139" s="51">
        <v>133</v>
      </c>
      <c r="B139" s="102"/>
      <c r="C139" s="102"/>
      <c r="D139" s="102"/>
      <c r="E139" s="102"/>
      <c r="F139" s="102"/>
      <c r="G139" s="34" t="str">
        <f t="shared" si="53"/>
        <v>2025</v>
      </c>
      <c r="H139" s="109"/>
      <c r="I139" s="110"/>
      <c r="J139" s="111">
        <v>0</v>
      </c>
      <c r="K139" s="110"/>
      <c r="L139" s="111">
        <v>0</v>
      </c>
      <c r="M139" s="110">
        <v>500</v>
      </c>
      <c r="N139" s="112">
        <v>1000</v>
      </c>
      <c r="O139" s="113">
        <v>1200</v>
      </c>
      <c r="P139" s="27">
        <f t="shared" si="54"/>
        <v>0</v>
      </c>
      <c r="Q139" s="29">
        <f t="shared" si="55"/>
        <v>0</v>
      </c>
      <c r="R139" s="28">
        <f t="shared" si="56"/>
        <v>0</v>
      </c>
      <c r="S139" s="27">
        <f t="shared" si="57"/>
        <v>0</v>
      </c>
      <c r="T139" s="28">
        <f t="shared" si="58"/>
        <v>0</v>
      </c>
      <c r="U139" s="29">
        <f t="shared" si="59"/>
        <v>0</v>
      </c>
      <c r="V139" s="31">
        <f t="shared" si="72"/>
        <v>0</v>
      </c>
      <c r="W139" s="82">
        <f t="shared" si="60"/>
        <v>0</v>
      </c>
      <c r="X139" s="30">
        <f t="shared" si="61"/>
        <v>0</v>
      </c>
      <c r="Y139" s="31">
        <f t="shared" si="49"/>
        <v>0</v>
      </c>
      <c r="Z139" s="31">
        <f t="shared" si="50"/>
        <v>0</v>
      </c>
      <c r="AA139" s="27">
        <f t="shared" si="51"/>
        <v>0</v>
      </c>
      <c r="AB139" s="21">
        <f t="shared" si="52"/>
        <v>0</v>
      </c>
      <c r="AC139" s="32" t="e" cm="1">
        <f t="array" ref="AC139">_xlfn.IFS(G139="8w",AJ139,G139="9w",AK139,G139="10w",AL139,G139="11w",AM139,G139="12w",AN139,G139="8m",AO139,G139="9m",AP139,G139="10m",AQ139,G139="11m",AR139,G139="12m",AS139)</f>
        <v>#N/A</v>
      </c>
      <c r="AD139" s="40"/>
      <c r="AE139" s="40"/>
      <c r="AF139" s="40"/>
      <c r="AG139" s="40"/>
      <c r="AH139" s="40"/>
      <c r="AI139" s="40"/>
      <c r="AJ139" s="44">
        <f t="shared" si="62"/>
        <v>0</v>
      </c>
      <c r="AK139" s="44">
        <f t="shared" si="63"/>
        <v>0</v>
      </c>
      <c r="AL139" s="44">
        <f t="shared" si="64"/>
        <v>0</v>
      </c>
      <c r="AM139" s="44">
        <f t="shared" si="65"/>
        <v>0</v>
      </c>
      <c r="AN139" s="44">
        <f t="shared" si="66"/>
        <v>0</v>
      </c>
      <c r="AO139" s="44">
        <f t="shared" si="67"/>
        <v>0</v>
      </c>
      <c r="AP139" s="44">
        <f t="shared" si="68"/>
        <v>0</v>
      </c>
      <c r="AQ139" s="44">
        <f t="shared" si="69"/>
        <v>0</v>
      </c>
      <c r="AR139" s="44">
        <f t="shared" si="70"/>
        <v>0</v>
      </c>
      <c r="AS139" s="44">
        <f t="shared" si="71"/>
        <v>0</v>
      </c>
      <c r="AT139" s="40"/>
      <c r="AU139" s="40"/>
      <c r="AV139" s="40"/>
      <c r="AW139" s="40"/>
      <c r="AX139" s="40"/>
      <c r="AY139" s="40"/>
      <c r="AZ139" s="40"/>
      <c r="BA139" s="40"/>
      <c r="BB139" s="40"/>
      <c r="BC139" s="40"/>
    </row>
    <row r="140" spans="1:55" x14ac:dyDescent="0.2">
      <c r="A140" s="51">
        <v>134</v>
      </c>
      <c r="B140" s="102"/>
      <c r="C140" s="102"/>
      <c r="D140" s="102"/>
      <c r="E140" s="102"/>
      <c r="F140" s="102"/>
      <c r="G140" s="34" t="str">
        <f t="shared" si="53"/>
        <v>2025</v>
      </c>
      <c r="H140" s="109"/>
      <c r="I140" s="110"/>
      <c r="J140" s="111">
        <v>0</v>
      </c>
      <c r="K140" s="110"/>
      <c r="L140" s="111">
        <v>0</v>
      </c>
      <c r="M140" s="110">
        <v>500</v>
      </c>
      <c r="N140" s="112">
        <v>1000</v>
      </c>
      <c r="O140" s="113">
        <v>1200</v>
      </c>
      <c r="P140" s="27">
        <f t="shared" si="54"/>
        <v>0</v>
      </c>
      <c r="Q140" s="29">
        <f t="shared" si="55"/>
        <v>0</v>
      </c>
      <c r="R140" s="28">
        <f t="shared" si="56"/>
        <v>0</v>
      </c>
      <c r="S140" s="27">
        <f t="shared" si="57"/>
        <v>0</v>
      </c>
      <c r="T140" s="28">
        <f t="shared" si="58"/>
        <v>0</v>
      </c>
      <c r="U140" s="29">
        <f t="shared" si="59"/>
        <v>0</v>
      </c>
      <c r="V140" s="31">
        <f t="shared" si="72"/>
        <v>0</v>
      </c>
      <c r="W140" s="82">
        <f t="shared" si="60"/>
        <v>0</v>
      </c>
      <c r="X140" s="30">
        <f t="shared" si="61"/>
        <v>0</v>
      </c>
      <c r="Y140" s="31">
        <f t="shared" si="49"/>
        <v>0</v>
      </c>
      <c r="Z140" s="31">
        <f t="shared" si="50"/>
        <v>0</v>
      </c>
      <c r="AA140" s="27">
        <f t="shared" si="51"/>
        <v>0</v>
      </c>
      <c r="AB140" s="21">
        <f t="shared" si="52"/>
        <v>0</v>
      </c>
      <c r="AC140" s="32" t="e" cm="1">
        <f t="array" ref="AC140">_xlfn.IFS(G140="8w",AJ140,G140="9w",AK140,G140="10w",AL140,G140="11w",AM140,G140="12w",AN140,G140="8m",AO140,G140="9m",AP140,G140="10m",AQ140,G140="11m",AR140,G140="12m",AS140)</f>
        <v>#N/A</v>
      </c>
      <c r="AD140" s="40"/>
      <c r="AE140" s="40"/>
      <c r="AF140" s="40"/>
      <c r="AG140" s="40"/>
      <c r="AH140" s="40"/>
      <c r="AI140" s="40"/>
      <c r="AJ140" s="44">
        <f t="shared" si="62"/>
        <v>0</v>
      </c>
      <c r="AK140" s="44">
        <f t="shared" si="63"/>
        <v>0</v>
      </c>
      <c r="AL140" s="44">
        <f t="shared" si="64"/>
        <v>0</v>
      </c>
      <c r="AM140" s="44">
        <f t="shared" si="65"/>
        <v>0</v>
      </c>
      <c r="AN140" s="44">
        <f t="shared" si="66"/>
        <v>0</v>
      </c>
      <c r="AO140" s="44">
        <f t="shared" si="67"/>
        <v>0</v>
      </c>
      <c r="AP140" s="44">
        <f t="shared" si="68"/>
        <v>0</v>
      </c>
      <c r="AQ140" s="44">
        <f t="shared" si="69"/>
        <v>0</v>
      </c>
      <c r="AR140" s="44">
        <f t="shared" si="70"/>
        <v>0</v>
      </c>
      <c r="AS140" s="44">
        <f t="shared" si="71"/>
        <v>0</v>
      </c>
      <c r="AT140" s="40"/>
      <c r="AU140" s="40"/>
      <c r="AV140" s="40"/>
      <c r="AW140" s="40"/>
      <c r="AX140" s="40"/>
      <c r="AY140" s="40"/>
      <c r="AZ140" s="40"/>
      <c r="BA140" s="40"/>
      <c r="BB140" s="40"/>
      <c r="BC140" s="40"/>
    </row>
    <row r="141" spans="1:55" x14ac:dyDescent="0.2">
      <c r="A141" s="51">
        <v>135</v>
      </c>
      <c r="B141" s="102"/>
      <c r="C141" s="102"/>
      <c r="D141" s="102"/>
      <c r="E141" s="102"/>
      <c r="F141" s="102"/>
      <c r="G141" s="34" t="str">
        <f t="shared" si="53"/>
        <v>2025</v>
      </c>
      <c r="H141" s="109"/>
      <c r="I141" s="110"/>
      <c r="J141" s="111">
        <v>0</v>
      </c>
      <c r="K141" s="110"/>
      <c r="L141" s="111">
        <v>0</v>
      </c>
      <c r="M141" s="110">
        <v>500</v>
      </c>
      <c r="N141" s="112">
        <v>1000</v>
      </c>
      <c r="O141" s="113">
        <v>1200</v>
      </c>
      <c r="P141" s="27">
        <f t="shared" si="54"/>
        <v>0</v>
      </c>
      <c r="Q141" s="29">
        <f t="shared" si="55"/>
        <v>0</v>
      </c>
      <c r="R141" s="28">
        <f t="shared" si="56"/>
        <v>0</v>
      </c>
      <c r="S141" s="27">
        <f t="shared" si="57"/>
        <v>0</v>
      </c>
      <c r="T141" s="28">
        <f t="shared" si="58"/>
        <v>0</v>
      </c>
      <c r="U141" s="29">
        <f t="shared" si="59"/>
        <v>0</v>
      </c>
      <c r="V141" s="31">
        <f t="shared" si="72"/>
        <v>0</v>
      </c>
      <c r="W141" s="82">
        <f t="shared" si="60"/>
        <v>0</v>
      </c>
      <c r="X141" s="30">
        <f t="shared" si="61"/>
        <v>0</v>
      </c>
      <c r="Y141" s="31">
        <f t="shared" ref="Y141:Y204" si="73">MAX(Q141:R141)</f>
        <v>0</v>
      </c>
      <c r="Z141" s="31">
        <f t="shared" ref="Z141:Z204" si="74">MAX(S141:T141)</f>
        <v>0</v>
      </c>
      <c r="AA141" s="27">
        <f t="shared" ref="AA141:AA204" si="75">MAX(U141:W141)</f>
        <v>0</v>
      </c>
      <c r="AB141" s="21">
        <f t="shared" ref="AB141:AB204" si="76">LARGE(X141:AA141,1)+LARGE(X141:AA141,2)+LARGE(X141:AA141,3)</f>
        <v>0</v>
      </c>
      <c r="AC141" s="32" t="e" cm="1">
        <f t="array" ref="AC141">_xlfn.IFS(G141="8w",AJ141,G141="9w",AK141,G141="10w",AL141,G141="11w",AM141,G141="12w",AN141,G141="8m",AO141,G141="9m",AP141,G141="10m",AQ141,G141="11m",AR141,G141="12m",AS141)</f>
        <v>#N/A</v>
      </c>
      <c r="AD141" s="40"/>
      <c r="AE141" s="40"/>
      <c r="AF141" s="40"/>
      <c r="AG141" s="40"/>
      <c r="AH141" s="40"/>
      <c r="AI141" s="40"/>
      <c r="AJ141" s="44">
        <f t="shared" si="62"/>
        <v>0</v>
      </c>
      <c r="AK141" s="44">
        <f t="shared" si="63"/>
        <v>0</v>
      </c>
      <c r="AL141" s="44">
        <f t="shared" si="64"/>
        <v>0</v>
      </c>
      <c r="AM141" s="44">
        <f t="shared" si="65"/>
        <v>0</v>
      </c>
      <c r="AN141" s="44">
        <f t="shared" si="66"/>
        <v>0</v>
      </c>
      <c r="AO141" s="44">
        <f t="shared" si="67"/>
        <v>0</v>
      </c>
      <c r="AP141" s="44">
        <f t="shared" si="68"/>
        <v>0</v>
      </c>
      <c r="AQ141" s="44">
        <f t="shared" si="69"/>
        <v>0</v>
      </c>
      <c r="AR141" s="44">
        <f t="shared" si="70"/>
        <v>0</v>
      </c>
      <c r="AS141" s="44">
        <f t="shared" si="71"/>
        <v>0</v>
      </c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</row>
    <row r="142" spans="1:55" x14ac:dyDescent="0.2">
      <c r="A142" s="51">
        <v>136</v>
      </c>
      <c r="B142" s="102"/>
      <c r="C142" s="102"/>
      <c r="D142" s="102"/>
      <c r="E142" s="102"/>
      <c r="F142" s="102"/>
      <c r="G142" s="34" t="str">
        <f t="shared" si="53"/>
        <v>2025</v>
      </c>
      <c r="H142" s="109"/>
      <c r="I142" s="110"/>
      <c r="J142" s="111">
        <v>0</v>
      </c>
      <c r="K142" s="110"/>
      <c r="L142" s="111">
        <v>0</v>
      </c>
      <c r="M142" s="110">
        <v>500</v>
      </c>
      <c r="N142" s="112">
        <v>1000</v>
      </c>
      <c r="O142" s="113">
        <v>1200</v>
      </c>
      <c r="P142" s="27">
        <f t="shared" si="54"/>
        <v>0</v>
      </c>
      <c r="Q142" s="29">
        <f t="shared" si="55"/>
        <v>0</v>
      </c>
      <c r="R142" s="28">
        <f t="shared" si="56"/>
        <v>0</v>
      </c>
      <c r="S142" s="27">
        <f t="shared" si="57"/>
        <v>0</v>
      </c>
      <c r="T142" s="28">
        <f t="shared" si="58"/>
        <v>0</v>
      </c>
      <c r="U142" s="29">
        <f t="shared" si="59"/>
        <v>0</v>
      </c>
      <c r="V142" s="31">
        <f t="shared" si="72"/>
        <v>0</v>
      </c>
      <c r="W142" s="82">
        <f t="shared" si="60"/>
        <v>0</v>
      </c>
      <c r="X142" s="30">
        <f t="shared" si="61"/>
        <v>0</v>
      </c>
      <c r="Y142" s="31">
        <f t="shared" si="73"/>
        <v>0</v>
      </c>
      <c r="Z142" s="31">
        <f t="shared" si="74"/>
        <v>0</v>
      </c>
      <c r="AA142" s="27">
        <f t="shared" si="75"/>
        <v>0</v>
      </c>
      <c r="AB142" s="21">
        <f t="shared" si="76"/>
        <v>0</v>
      </c>
      <c r="AC142" s="32" t="e" cm="1">
        <f t="array" ref="AC142">_xlfn.IFS(G142="8w",AJ142,G142="9w",AK142,G142="10w",AL142,G142="11w",AM142,G142="12w",AN142,G142="8m",AO142,G142="9m",AP142,G142="10m",AQ142,G142="11m",AR142,G142="12m",AS142)</f>
        <v>#N/A</v>
      </c>
      <c r="AD142" s="40"/>
      <c r="AE142" s="40"/>
      <c r="AF142" s="40"/>
      <c r="AG142" s="40"/>
      <c r="AH142" s="40"/>
      <c r="AI142" s="40"/>
      <c r="AJ142" s="44">
        <f t="shared" si="62"/>
        <v>0</v>
      </c>
      <c r="AK142" s="44">
        <f t="shared" si="63"/>
        <v>0</v>
      </c>
      <c r="AL142" s="44">
        <f t="shared" si="64"/>
        <v>0</v>
      </c>
      <c r="AM142" s="44">
        <f t="shared" si="65"/>
        <v>0</v>
      </c>
      <c r="AN142" s="44">
        <f t="shared" si="66"/>
        <v>0</v>
      </c>
      <c r="AO142" s="44">
        <f t="shared" si="67"/>
        <v>0</v>
      </c>
      <c r="AP142" s="44">
        <f t="shared" si="68"/>
        <v>0</v>
      </c>
      <c r="AQ142" s="44">
        <f t="shared" si="69"/>
        <v>0</v>
      </c>
      <c r="AR142" s="44">
        <f t="shared" si="70"/>
        <v>0</v>
      </c>
      <c r="AS142" s="44">
        <f t="shared" si="71"/>
        <v>0</v>
      </c>
      <c r="AT142" s="40"/>
      <c r="AU142" s="40"/>
      <c r="AV142" s="40"/>
      <c r="AW142" s="40"/>
      <c r="AX142" s="40"/>
      <c r="AY142" s="40"/>
      <c r="AZ142" s="40"/>
      <c r="BA142" s="40"/>
      <c r="BB142" s="40"/>
      <c r="BC142" s="40"/>
    </row>
    <row r="143" spans="1:55" x14ac:dyDescent="0.2">
      <c r="A143" s="51">
        <v>137</v>
      </c>
      <c r="B143" s="102"/>
      <c r="C143" s="102"/>
      <c r="D143" s="102"/>
      <c r="E143" s="102"/>
      <c r="F143" s="102"/>
      <c r="G143" s="34" t="str">
        <f t="shared" si="53"/>
        <v>2025</v>
      </c>
      <c r="H143" s="109"/>
      <c r="I143" s="110"/>
      <c r="J143" s="111">
        <v>0</v>
      </c>
      <c r="K143" s="110"/>
      <c r="L143" s="111">
        <v>0</v>
      </c>
      <c r="M143" s="110">
        <v>500</v>
      </c>
      <c r="N143" s="112">
        <v>1000</v>
      </c>
      <c r="O143" s="113">
        <v>1200</v>
      </c>
      <c r="P143" s="27">
        <f t="shared" si="54"/>
        <v>0</v>
      </c>
      <c r="Q143" s="29">
        <f t="shared" si="55"/>
        <v>0</v>
      </c>
      <c r="R143" s="28">
        <f t="shared" si="56"/>
        <v>0</v>
      </c>
      <c r="S143" s="27">
        <f t="shared" si="57"/>
        <v>0</v>
      </c>
      <c r="T143" s="28">
        <f t="shared" si="58"/>
        <v>0</v>
      </c>
      <c r="U143" s="29">
        <f t="shared" si="59"/>
        <v>0</v>
      </c>
      <c r="V143" s="31">
        <f t="shared" si="72"/>
        <v>0</v>
      </c>
      <c r="W143" s="82">
        <f t="shared" si="60"/>
        <v>0</v>
      </c>
      <c r="X143" s="30">
        <f t="shared" si="61"/>
        <v>0</v>
      </c>
      <c r="Y143" s="31">
        <f t="shared" si="73"/>
        <v>0</v>
      </c>
      <c r="Z143" s="31">
        <f t="shared" si="74"/>
        <v>0</v>
      </c>
      <c r="AA143" s="27">
        <f t="shared" si="75"/>
        <v>0</v>
      </c>
      <c r="AB143" s="21">
        <f t="shared" si="76"/>
        <v>0</v>
      </c>
      <c r="AC143" s="32" t="e" cm="1">
        <f t="array" ref="AC143">_xlfn.IFS(G143="8w",AJ143,G143="9w",AK143,G143="10w",AL143,G143="11w",AM143,G143="12w",AN143,G143="8m",AO143,G143="9m",AP143,G143="10m",AQ143,G143="11m",AR143,G143="12m",AS143)</f>
        <v>#N/A</v>
      </c>
      <c r="AD143" s="40"/>
      <c r="AE143" s="40"/>
      <c r="AF143" s="40"/>
      <c r="AG143" s="40"/>
      <c r="AH143" s="40"/>
      <c r="AI143" s="40"/>
      <c r="AJ143" s="44">
        <f t="shared" si="62"/>
        <v>0</v>
      </c>
      <c r="AK143" s="44">
        <f t="shared" si="63"/>
        <v>0</v>
      </c>
      <c r="AL143" s="44">
        <f t="shared" si="64"/>
        <v>0</v>
      </c>
      <c r="AM143" s="44">
        <f t="shared" si="65"/>
        <v>0</v>
      </c>
      <c r="AN143" s="44">
        <f t="shared" si="66"/>
        <v>0</v>
      </c>
      <c r="AO143" s="44">
        <f t="shared" si="67"/>
        <v>0</v>
      </c>
      <c r="AP143" s="44">
        <f t="shared" si="68"/>
        <v>0</v>
      </c>
      <c r="AQ143" s="44">
        <f t="shared" si="69"/>
        <v>0</v>
      </c>
      <c r="AR143" s="44">
        <f t="shared" si="70"/>
        <v>0</v>
      </c>
      <c r="AS143" s="44">
        <f t="shared" si="71"/>
        <v>0</v>
      </c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</row>
    <row r="144" spans="1:55" x14ac:dyDescent="0.2">
      <c r="A144" s="51">
        <v>138</v>
      </c>
      <c r="B144" s="102"/>
      <c r="C144" s="102"/>
      <c r="D144" s="102"/>
      <c r="E144" s="102"/>
      <c r="F144" s="102"/>
      <c r="G144" s="34" t="str">
        <f t="shared" si="53"/>
        <v>2025</v>
      </c>
      <c r="H144" s="109"/>
      <c r="I144" s="110"/>
      <c r="J144" s="111">
        <v>0</v>
      </c>
      <c r="K144" s="110"/>
      <c r="L144" s="111">
        <v>0</v>
      </c>
      <c r="M144" s="110">
        <v>500</v>
      </c>
      <c r="N144" s="112">
        <v>1000</v>
      </c>
      <c r="O144" s="113">
        <v>1200</v>
      </c>
      <c r="P144" s="27">
        <f t="shared" si="54"/>
        <v>0</v>
      </c>
      <c r="Q144" s="29">
        <f t="shared" si="55"/>
        <v>0</v>
      </c>
      <c r="R144" s="28">
        <f t="shared" si="56"/>
        <v>0</v>
      </c>
      <c r="S144" s="27">
        <f t="shared" si="57"/>
        <v>0</v>
      </c>
      <c r="T144" s="28">
        <f t="shared" si="58"/>
        <v>0</v>
      </c>
      <c r="U144" s="29">
        <f t="shared" si="59"/>
        <v>0</v>
      </c>
      <c r="V144" s="31">
        <f t="shared" si="72"/>
        <v>0</v>
      </c>
      <c r="W144" s="82">
        <f t="shared" si="60"/>
        <v>0</v>
      </c>
      <c r="X144" s="30">
        <f t="shared" si="61"/>
        <v>0</v>
      </c>
      <c r="Y144" s="31">
        <f t="shared" si="73"/>
        <v>0</v>
      </c>
      <c r="Z144" s="31">
        <f t="shared" si="74"/>
        <v>0</v>
      </c>
      <c r="AA144" s="27">
        <f t="shared" si="75"/>
        <v>0</v>
      </c>
      <c r="AB144" s="21">
        <f t="shared" si="76"/>
        <v>0</v>
      </c>
      <c r="AC144" s="32" t="e" cm="1">
        <f t="array" ref="AC144">_xlfn.IFS(G144="8w",AJ144,G144="9w",AK144,G144="10w",AL144,G144="11w",AM144,G144="12w",AN144,G144="8m",AO144,G144="9m",AP144,G144="10m",AQ144,G144="11m",AR144,G144="12m",AS144)</f>
        <v>#N/A</v>
      </c>
      <c r="AD144" s="40"/>
      <c r="AE144" s="40"/>
      <c r="AF144" s="40"/>
      <c r="AG144" s="40"/>
      <c r="AH144" s="40"/>
      <c r="AI144" s="40"/>
      <c r="AJ144" s="44">
        <f t="shared" si="62"/>
        <v>0</v>
      </c>
      <c r="AK144" s="44">
        <f t="shared" si="63"/>
        <v>0</v>
      </c>
      <c r="AL144" s="44">
        <f t="shared" si="64"/>
        <v>0</v>
      </c>
      <c r="AM144" s="44">
        <f t="shared" si="65"/>
        <v>0</v>
      </c>
      <c r="AN144" s="44">
        <f t="shared" si="66"/>
        <v>0</v>
      </c>
      <c r="AO144" s="44">
        <f t="shared" si="67"/>
        <v>0</v>
      </c>
      <c r="AP144" s="44">
        <f t="shared" si="68"/>
        <v>0</v>
      </c>
      <c r="AQ144" s="44">
        <f t="shared" si="69"/>
        <v>0</v>
      </c>
      <c r="AR144" s="44">
        <f t="shared" si="70"/>
        <v>0</v>
      </c>
      <c r="AS144" s="44">
        <f t="shared" si="71"/>
        <v>0</v>
      </c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</row>
    <row r="145" spans="1:55" x14ac:dyDescent="0.2">
      <c r="A145" s="51">
        <v>139</v>
      </c>
      <c r="B145" s="102"/>
      <c r="C145" s="102"/>
      <c r="D145" s="102"/>
      <c r="E145" s="102"/>
      <c r="F145" s="102"/>
      <c r="G145" s="34" t="str">
        <f t="shared" si="53"/>
        <v>2025</v>
      </c>
      <c r="H145" s="109"/>
      <c r="I145" s="110"/>
      <c r="J145" s="111">
        <v>0</v>
      </c>
      <c r="K145" s="110"/>
      <c r="L145" s="111">
        <v>0</v>
      </c>
      <c r="M145" s="110">
        <v>500</v>
      </c>
      <c r="N145" s="112">
        <v>1000</v>
      </c>
      <c r="O145" s="113">
        <v>1200</v>
      </c>
      <c r="P145" s="27">
        <f t="shared" si="54"/>
        <v>0</v>
      </c>
      <c r="Q145" s="29">
        <f t="shared" si="55"/>
        <v>0</v>
      </c>
      <c r="R145" s="28">
        <f t="shared" si="56"/>
        <v>0</v>
      </c>
      <c r="S145" s="27">
        <f t="shared" si="57"/>
        <v>0</v>
      </c>
      <c r="T145" s="28">
        <f t="shared" si="58"/>
        <v>0</v>
      </c>
      <c r="U145" s="29">
        <f t="shared" si="59"/>
        <v>0</v>
      </c>
      <c r="V145" s="31">
        <f t="shared" si="72"/>
        <v>0</v>
      </c>
      <c r="W145" s="82">
        <f t="shared" si="60"/>
        <v>0</v>
      </c>
      <c r="X145" s="30">
        <f t="shared" si="61"/>
        <v>0</v>
      </c>
      <c r="Y145" s="31">
        <f t="shared" si="73"/>
        <v>0</v>
      </c>
      <c r="Z145" s="31">
        <f t="shared" si="74"/>
        <v>0</v>
      </c>
      <c r="AA145" s="27">
        <f t="shared" si="75"/>
        <v>0</v>
      </c>
      <c r="AB145" s="21">
        <f t="shared" si="76"/>
        <v>0</v>
      </c>
      <c r="AC145" s="32" t="e" cm="1">
        <f t="array" ref="AC145">_xlfn.IFS(G145="8w",AJ145,G145="9w",AK145,G145="10w",AL145,G145="11w",AM145,G145="12w",AN145,G145="8m",AO145,G145="9m",AP145,G145="10m",AQ145,G145="11m",AR145,G145="12m",AS145)</f>
        <v>#N/A</v>
      </c>
      <c r="AD145" s="40"/>
      <c r="AE145" s="40"/>
      <c r="AF145" s="40"/>
      <c r="AG145" s="40"/>
      <c r="AH145" s="40"/>
      <c r="AI145" s="40"/>
      <c r="AJ145" s="44">
        <f t="shared" si="62"/>
        <v>0</v>
      </c>
      <c r="AK145" s="44">
        <f t="shared" si="63"/>
        <v>0</v>
      </c>
      <c r="AL145" s="44">
        <f t="shared" si="64"/>
        <v>0</v>
      </c>
      <c r="AM145" s="44">
        <f t="shared" si="65"/>
        <v>0</v>
      </c>
      <c r="AN145" s="44">
        <f t="shared" si="66"/>
        <v>0</v>
      </c>
      <c r="AO145" s="44">
        <f t="shared" si="67"/>
        <v>0</v>
      </c>
      <c r="AP145" s="44">
        <f t="shared" si="68"/>
        <v>0</v>
      </c>
      <c r="AQ145" s="44">
        <f t="shared" si="69"/>
        <v>0</v>
      </c>
      <c r="AR145" s="44">
        <f t="shared" si="70"/>
        <v>0</v>
      </c>
      <c r="AS145" s="44">
        <f t="shared" si="71"/>
        <v>0</v>
      </c>
      <c r="AT145" s="40"/>
      <c r="AU145" s="40"/>
      <c r="AV145" s="40"/>
      <c r="AW145" s="40"/>
      <c r="AX145" s="40"/>
      <c r="AY145" s="40"/>
      <c r="AZ145" s="40"/>
      <c r="BA145" s="40"/>
      <c r="BB145" s="40"/>
      <c r="BC145" s="40"/>
    </row>
    <row r="146" spans="1:55" x14ac:dyDescent="0.2">
      <c r="A146" s="51">
        <v>140</v>
      </c>
      <c r="B146" s="102"/>
      <c r="C146" s="102"/>
      <c r="D146" s="102"/>
      <c r="E146" s="102"/>
      <c r="F146" s="102"/>
      <c r="G146" s="34" t="str">
        <f t="shared" si="53"/>
        <v>2025</v>
      </c>
      <c r="H146" s="109"/>
      <c r="I146" s="110"/>
      <c r="J146" s="111">
        <v>0</v>
      </c>
      <c r="K146" s="110"/>
      <c r="L146" s="111">
        <v>0</v>
      </c>
      <c r="M146" s="110">
        <v>500</v>
      </c>
      <c r="N146" s="112">
        <v>1000</v>
      </c>
      <c r="O146" s="113">
        <v>1200</v>
      </c>
      <c r="P146" s="27">
        <f t="shared" si="54"/>
        <v>0</v>
      </c>
      <c r="Q146" s="29">
        <f t="shared" si="55"/>
        <v>0</v>
      </c>
      <c r="R146" s="28">
        <f t="shared" si="56"/>
        <v>0</v>
      </c>
      <c r="S146" s="27">
        <f t="shared" si="57"/>
        <v>0</v>
      </c>
      <c r="T146" s="28">
        <f t="shared" si="58"/>
        <v>0</v>
      </c>
      <c r="U146" s="29">
        <f t="shared" si="59"/>
        <v>0</v>
      </c>
      <c r="V146" s="31">
        <f t="shared" si="72"/>
        <v>0</v>
      </c>
      <c r="W146" s="82">
        <f t="shared" si="60"/>
        <v>0</v>
      </c>
      <c r="X146" s="30">
        <f t="shared" si="61"/>
        <v>0</v>
      </c>
      <c r="Y146" s="31">
        <f t="shared" si="73"/>
        <v>0</v>
      </c>
      <c r="Z146" s="31">
        <f t="shared" si="74"/>
        <v>0</v>
      </c>
      <c r="AA146" s="27">
        <f t="shared" si="75"/>
        <v>0</v>
      </c>
      <c r="AB146" s="21">
        <f t="shared" si="76"/>
        <v>0</v>
      </c>
      <c r="AC146" s="32" t="e" cm="1">
        <f t="array" ref="AC146">_xlfn.IFS(G146="8w",AJ146,G146="9w",AK146,G146="10w",AL146,G146="11w",AM146,G146="12w",AN146,G146="8m",AO146,G146="9m",AP146,G146="10m",AQ146,G146="11m",AR146,G146="12m",AS146)</f>
        <v>#N/A</v>
      </c>
      <c r="AD146" s="40"/>
      <c r="AE146" s="40"/>
      <c r="AF146" s="40"/>
      <c r="AG146" s="40"/>
      <c r="AH146" s="40"/>
      <c r="AI146" s="40"/>
      <c r="AJ146" s="44">
        <f t="shared" si="62"/>
        <v>0</v>
      </c>
      <c r="AK146" s="44">
        <f t="shared" si="63"/>
        <v>0</v>
      </c>
      <c r="AL146" s="44">
        <f t="shared" si="64"/>
        <v>0</v>
      </c>
      <c r="AM146" s="44">
        <f t="shared" si="65"/>
        <v>0</v>
      </c>
      <c r="AN146" s="44">
        <f t="shared" si="66"/>
        <v>0</v>
      </c>
      <c r="AO146" s="44">
        <f t="shared" si="67"/>
        <v>0</v>
      </c>
      <c r="AP146" s="44">
        <f t="shared" si="68"/>
        <v>0</v>
      </c>
      <c r="AQ146" s="44">
        <f t="shared" si="69"/>
        <v>0</v>
      </c>
      <c r="AR146" s="44">
        <f t="shared" si="70"/>
        <v>0</v>
      </c>
      <c r="AS146" s="44">
        <f t="shared" si="71"/>
        <v>0</v>
      </c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</row>
    <row r="147" spans="1:55" x14ac:dyDescent="0.2">
      <c r="A147" s="51">
        <v>141</v>
      </c>
      <c r="B147" s="102"/>
      <c r="C147" s="102"/>
      <c r="D147" s="102"/>
      <c r="E147" s="102"/>
      <c r="F147" s="102"/>
      <c r="G147" s="34" t="str">
        <f t="shared" si="53"/>
        <v>2025</v>
      </c>
      <c r="H147" s="109"/>
      <c r="I147" s="110"/>
      <c r="J147" s="111">
        <v>0</v>
      </c>
      <c r="K147" s="110"/>
      <c r="L147" s="111">
        <v>0</v>
      </c>
      <c r="M147" s="110">
        <v>500</v>
      </c>
      <c r="N147" s="112">
        <v>1000</v>
      </c>
      <c r="O147" s="113">
        <v>1200</v>
      </c>
      <c r="P147" s="27">
        <f t="shared" si="54"/>
        <v>0</v>
      </c>
      <c r="Q147" s="29">
        <f t="shared" si="55"/>
        <v>0</v>
      </c>
      <c r="R147" s="28">
        <f t="shared" si="56"/>
        <v>0</v>
      </c>
      <c r="S147" s="27">
        <f t="shared" si="57"/>
        <v>0</v>
      </c>
      <c r="T147" s="28">
        <f t="shared" si="58"/>
        <v>0</v>
      </c>
      <c r="U147" s="29">
        <f t="shared" si="59"/>
        <v>0</v>
      </c>
      <c r="V147" s="31">
        <f t="shared" si="72"/>
        <v>0</v>
      </c>
      <c r="W147" s="82">
        <f t="shared" si="60"/>
        <v>0</v>
      </c>
      <c r="X147" s="30">
        <f t="shared" si="61"/>
        <v>0</v>
      </c>
      <c r="Y147" s="31">
        <f t="shared" si="73"/>
        <v>0</v>
      </c>
      <c r="Z147" s="31">
        <f t="shared" si="74"/>
        <v>0</v>
      </c>
      <c r="AA147" s="27">
        <f t="shared" si="75"/>
        <v>0</v>
      </c>
      <c r="AB147" s="21">
        <f t="shared" si="76"/>
        <v>0</v>
      </c>
      <c r="AC147" s="32" t="e" cm="1">
        <f t="array" ref="AC147">_xlfn.IFS(G147="8w",AJ147,G147="9w",AK147,G147="10w",AL147,G147="11w",AM147,G147="12w",AN147,G147="8m",AO147,G147="9m",AP147,G147="10m",AQ147,G147="11m",AR147,G147="12m",AS147)</f>
        <v>#N/A</v>
      </c>
      <c r="AD147" s="40"/>
      <c r="AE147" s="40"/>
      <c r="AF147" s="40"/>
      <c r="AG147" s="40"/>
      <c r="AH147" s="40"/>
      <c r="AI147" s="40"/>
      <c r="AJ147" s="44">
        <f t="shared" si="62"/>
        <v>0</v>
      </c>
      <c r="AK147" s="44">
        <f t="shared" si="63"/>
        <v>0</v>
      </c>
      <c r="AL147" s="44">
        <f t="shared" si="64"/>
        <v>0</v>
      </c>
      <c r="AM147" s="44">
        <f t="shared" si="65"/>
        <v>0</v>
      </c>
      <c r="AN147" s="44">
        <f t="shared" si="66"/>
        <v>0</v>
      </c>
      <c r="AO147" s="44">
        <f t="shared" si="67"/>
        <v>0</v>
      </c>
      <c r="AP147" s="44">
        <f t="shared" si="68"/>
        <v>0</v>
      </c>
      <c r="AQ147" s="44">
        <f t="shared" si="69"/>
        <v>0</v>
      </c>
      <c r="AR147" s="44">
        <f t="shared" si="70"/>
        <v>0</v>
      </c>
      <c r="AS147" s="44">
        <f t="shared" si="71"/>
        <v>0</v>
      </c>
      <c r="AT147" s="40"/>
      <c r="AU147" s="40"/>
      <c r="AV147" s="40"/>
      <c r="AW147" s="40"/>
      <c r="AX147" s="40"/>
      <c r="AY147" s="40"/>
      <c r="AZ147" s="40"/>
      <c r="BA147" s="40"/>
      <c r="BB147" s="40"/>
      <c r="BC147" s="40"/>
    </row>
    <row r="148" spans="1:55" x14ac:dyDescent="0.2">
      <c r="A148" s="51">
        <v>142</v>
      </c>
      <c r="B148" s="102"/>
      <c r="C148" s="102"/>
      <c r="D148" s="102"/>
      <c r="E148" s="102"/>
      <c r="F148" s="102"/>
      <c r="G148" s="34" t="str">
        <f t="shared" si="53"/>
        <v>2025</v>
      </c>
      <c r="H148" s="109"/>
      <c r="I148" s="110"/>
      <c r="J148" s="111">
        <v>0</v>
      </c>
      <c r="K148" s="110"/>
      <c r="L148" s="111">
        <v>0</v>
      </c>
      <c r="M148" s="110">
        <v>500</v>
      </c>
      <c r="N148" s="112">
        <v>1000</v>
      </c>
      <c r="O148" s="113">
        <v>1200</v>
      </c>
      <c r="P148" s="27">
        <f t="shared" si="54"/>
        <v>0</v>
      </c>
      <c r="Q148" s="29">
        <f t="shared" si="55"/>
        <v>0</v>
      </c>
      <c r="R148" s="28">
        <f t="shared" si="56"/>
        <v>0</v>
      </c>
      <c r="S148" s="27">
        <f t="shared" si="57"/>
        <v>0</v>
      </c>
      <c r="T148" s="28">
        <f t="shared" si="58"/>
        <v>0</v>
      </c>
      <c r="U148" s="29">
        <f t="shared" si="59"/>
        <v>0</v>
      </c>
      <c r="V148" s="31">
        <f t="shared" si="72"/>
        <v>0</v>
      </c>
      <c r="W148" s="82">
        <f t="shared" si="60"/>
        <v>0</v>
      </c>
      <c r="X148" s="30">
        <f t="shared" si="61"/>
        <v>0</v>
      </c>
      <c r="Y148" s="31">
        <f t="shared" si="73"/>
        <v>0</v>
      </c>
      <c r="Z148" s="31">
        <f t="shared" si="74"/>
        <v>0</v>
      </c>
      <c r="AA148" s="27">
        <f t="shared" si="75"/>
        <v>0</v>
      </c>
      <c r="AB148" s="21">
        <f t="shared" si="76"/>
        <v>0</v>
      </c>
      <c r="AC148" s="32" t="e" cm="1">
        <f t="array" ref="AC148">_xlfn.IFS(G148="8w",AJ148,G148="9w",AK148,G148="10w",AL148,G148="11w",AM148,G148="12w",AN148,G148="8m",AO148,G148="9m",AP148,G148="10m",AQ148,G148="11m",AR148,G148="12m",AS148)</f>
        <v>#N/A</v>
      </c>
      <c r="AD148" s="40"/>
      <c r="AE148" s="40"/>
      <c r="AF148" s="40"/>
      <c r="AG148" s="40"/>
      <c r="AH148" s="40"/>
      <c r="AI148" s="40"/>
      <c r="AJ148" s="44">
        <f t="shared" si="62"/>
        <v>0</v>
      </c>
      <c r="AK148" s="44">
        <f t="shared" si="63"/>
        <v>0</v>
      </c>
      <c r="AL148" s="44">
        <f t="shared" si="64"/>
        <v>0</v>
      </c>
      <c r="AM148" s="44">
        <f t="shared" si="65"/>
        <v>0</v>
      </c>
      <c r="AN148" s="44">
        <f t="shared" si="66"/>
        <v>0</v>
      </c>
      <c r="AO148" s="44">
        <f t="shared" si="67"/>
        <v>0</v>
      </c>
      <c r="AP148" s="44">
        <f t="shared" si="68"/>
        <v>0</v>
      </c>
      <c r="AQ148" s="44">
        <f t="shared" si="69"/>
        <v>0</v>
      </c>
      <c r="AR148" s="44">
        <f t="shared" si="70"/>
        <v>0</v>
      </c>
      <c r="AS148" s="44">
        <f t="shared" si="71"/>
        <v>0</v>
      </c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</row>
    <row r="149" spans="1:55" x14ac:dyDescent="0.2">
      <c r="A149" s="51">
        <v>143</v>
      </c>
      <c r="B149" s="102"/>
      <c r="C149" s="102"/>
      <c r="D149" s="102"/>
      <c r="E149" s="102"/>
      <c r="F149" s="102"/>
      <c r="G149" s="34" t="str">
        <f t="shared" si="53"/>
        <v>2025</v>
      </c>
      <c r="H149" s="109"/>
      <c r="I149" s="110"/>
      <c r="J149" s="111">
        <v>0</v>
      </c>
      <c r="K149" s="110"/>
      <c r="L149" s="111">
        <v>0</v>
      </c>
      <c r="M149" s="110">
        <v>500</v>
      </c>
      <c r="N149" s="112">
        <v>1000</v>
      </c>
      <c r="O149" s="113">
        <v>1200</v>
      </c>
      <c r="P149" s="27">
        <f t="shared" si="54"/>
        <v>0</v>
      </c>
      <c r="Q149" s="29">
        <f t="shared" si="55"/>
        <v>0</v>
      </c>
      <c r="R149" s="28">
        <f t="shared" si="56"/>
        <v>0</v>
      </c>
      <c r="S149" s="27">
        <f t="shared" si="57"/>
        <v>0</v>
      </c>
      <c r="T149" s="28">
        <f t="shared" si="58"/>
        <v>0</v>
      </c>
      <c r="U149" s="29">
        <f t="shared" si="59"/>
        <v>0</v>
      </c>
      <c r="V149" s="31">
        <f t="shared" si="72"/>
        <v>0</v>
      </c>
      <c r="W149" s="82">
        <f t="shared" si="60"/>
        <v>0</v>
      </c>
      <c r="X149" s="30">
        <f t="shared" si="61"/>
        <v>0</v>
      </c>
      <c r="Y149" s="31">
        <f t="shared" si="73"/>
        <v>0</v>
      </c>
      <c r="Z149" s="31">
        <f t="shared" si="74"/>
        <v>0</v>
      </c>
      <c r="AA149" s="27">
        <f t="shared" si="75"/>
        <v>0</v>
      </c>
      <c r="AB149" s="21">
        <f t="shared" si="76"/>
        <v>0</v>
      </c>
      <c r="AC149" s="32" t="e" cm="1">
        <f t="array" ref="AC149">_xlfn.IFS(G149="8w",AJ149,G149="9w",AK149,G149="10w",AL149,G149="11w",AM149,G149="12w",AN149,G149="8m",AO149,G149="9m",AP149,G149="10m",AQ149,G149="11m",AR149,G149="12m",AS149)</f>
        <v>#N/A</v>
      </c>
      <c r="AD149" s="40"/>
      <c r="AE149" s="40"/>
      <c r="AF149" s="40"/>
      <c r="AG149" s="40"/>
      <c r="AH149" s="40"/>
      <c r="AI149" s="40"/>
      <c r="AJ149" s="44">
        <f t="shared" si="62"/>
        <v>0</v>
      </c>
      <c r="AK149" s="44">
        <f t="shared" si="63"/>
        <v>0</v>
      </c>
      <c r="AL149" s="44">
        <f t="shared" si="64"/>
        <v>0</v>
      </c>
      <c r="AM149" s="44">
        <f t="shared" si="65"/>
        <v>0</v>
      </c>
      <c r="AN149" s="44">
        <f t="shared" si="66"/>
        <v>0</v>
      </c>
      <c r="AO149" s="44">
        <f t="shared" si="67"/>
        <v>0</v>
      </c>
      <c r="AP149" s="44">
        <f t="shared" si="68"/>
        <v>0</v>
      </c>
      <c r="AQ149" s="44">
        <f t="shared" si="69"/>
        <v>0</v>
      </c>
      <c r="AR149" s="44">
        <f t="shared" si="70"/>
        <v>0</v>
      </c>
      <c r="AS149" s="44">
        <f t="shared" si="71"/>
        <v>0</v>
      </c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</row>
    <row r="150" spans="1:55" x14ac:dyDescent="0.2">
      <c r="A150" s="51">
        <v>144</v>
      </c>
      <c r="B150" s="102"/>
      <c r="C150" s="102"/>
      <c r="D150" s="102"/>
      <c r="E150" s="102"/>
      <c r="F150" s="102"/>
      <c r="G150" s="34" t="str">
        <f t="shared" si="53"/>
        <v>2025</v>
      </c>
      <c r="H150" s="109"/>
      <c r="I150" s="110"/>
      <c r="J150" s="111">
        <v>0</v>
      </c>
      <c r="K150" s="110"/>
      <c r="L150" s="111">
        <v>0</v>
      </c>
      <c r="M150" s="110">
        <v>500</v>
      </c>
      <c r="N150" s="112">
        <v>1000</v>
      </c>
      <c r="O150" s="113">
        <v>1200</v>
      </c>
      <c r="P150" s="27">
        <f t="shared" si="54"/>
        <v>0</v>
      </c>
      <c r="Q150" s="29">
        <f t="shared" si="55"/>
        <v>0</v>
      </c>
      <c r="R150" s="28">
        <f t="shared" si="56"/>
        <v>0</v>
      </c>
      <c r="S150" s="27">
        <f t="shared" si="57"/>
        <v>0</v>
      </c>
      <c r="T150" s="28">
        <f t="shared" si="58"/>
        <v>0</v>
      </c>
      <c r="U150" s="29">
        <f t="shared" si="59"/>
        <v>0</v>
      </c>
      <c r="V150" s="31">
        <f t="shared" si="72"/>
        <v>0</v>
      </c>
      <c r="W150" s="82">
        <f t="shared" si="60"/>
        <v>0</v>
      </c>
      <c r="X150" s="30">
        <f t="shared" si="61"/>
        <v>0</v>
      </c>
      <c r="Y150" s="31">
        <f t="shared" si="73"/>
        <v>0</v>
      </c>
      <c r="Z150" s="31">
        <f t="shared" si="74"/>
        <v>0</v>
      </c>
      <c r="AA150" s="27">
        <f t="shared" si="75"/>
        <v>0</v>
      </c>
      <c r="AB150" s="21">
        <f t="shared" si="76"/>
        <v>0</v>
      </c>
      <c r="AC150" s="32" t="e" cm="1">
        <f t="array" ref="AC150">_xlfn.IFS(G150="8w",AJ150,G150="9w",AK150,G150="10w",AL150,G150="11w",AM150,G150="12w",AN150,G150="8m",AO150,G150="9m",AP150,G150="10m",AQ150,G150="11m",AR150,G150="12m",AS150)</f>
        <v>#N/A</v>
      </c>
      <c r="AD150" s="40"/>
      <c r="AE150" s="40"/>
      <c r="AF150" s="40"/>
      <c r="AG150" s="40"/>
      <c r="AH150" s="40"/>
      <c r="AI150" s="40"/>
      <c r="AJ150" s="44">
        <f t="shared" si="62"/>
        <v>0</v>
      </c>
      <c r="AK150" s="44">
        <f t="shared" si="63"/>
        <v>0</v>
      </c>
      <c r="AL150" s="44">
        <f t="shared" si="64"/>
        <v>0</v>
      </c>
      <c r="AM150" s="44">
        <f t="shared" si="65"/>
        <v>0</v>
      </c>
      <c r="AN150" s="44">
        <f t="shared" si="66"/>
        <v>0</v>
      </c>
      <c r="AO150" s="44">
        <f t="shared" si="67"/>
        <v>0</v>
      </c>
      <c r="AP150" s="44">
        <f t="shared" si="68"/>
        <v>0</v>
      </c>
      <c r="AQ150" s="44">
        <f t="shared" si="69"/>
        <v>0</v>
      </c>
      <c r="AR150" s="44">
        <f t="shared" si="70"/>
        <v>0</v>
      </c>
      <c r="AS150" s="44">
        <f t="shared" si="71"/>
        <v>0</v>
      </c>
      <c r="AT150" s="40"/>
      <c r="AU150" s="40"/>
      <c r="AV150" s="40"/>
      <c r="AW150" s="40"/>
      <c r="AX150" s="40"/>
      <c r="AY150" s="40"/>
      <c r="AZ150" s="40"/>
      <c r="BA150" s="40"/>
      <c r="BB150" s="40"/>
      <c r="BC150" s="40"/>
    </row>
    <row r="151" spans="1:55" x14ac:dyDescent="0.2">
      <c r="A151" s="51">
        <v>145</v>
      </c>
      <c r="B151" s="102"/>
      <c r="C151" s="102"/>
      <c r="D151" s="102"/>
      <c r="E151" s="102"/>
      <c r="F151" s="102"/>
      <c r="G151" s="34" t="str">
        <f t="shared" si="53"/>
        <v>2025</v>
      </c>
      <c r="H151" s="109"/>
      <c r="I151" s="110"/>
      <c r="J151" s="111">
        <v>0</v>
      </c>
      <c r="K151" s="110"/>
      <c r="L151" s="111">
        <v>0</v>
      </c>
      <c r="M151" s="110">
        <v>500</v>
      </c>
      <c r="N151" s="112">
        <v>1000</v>
      </c>
      <c r="O151" s="113">
        <v>1200</v>
      </c>
      <c r="P151" s="27">
        <f t="shared" si="54"/>
        <v>0</v>
      </c>
      <c r="Q151" s="29">
        <f t="shared" si="55"/>
        <v>0</v>
      </c>
      <c r="R151" s="28">
        <f t="shared" si="56"/>
        <v>0</v>
      </c>
      <c r="S151" s="27">
        <f t="shared" si="57"/>
        <v>0</v>
      </c>
      <c r="T151" s="28">
        <f t="shared" si="58"/>
        <v>0</v>
      </c>
      <c r="U151" s="29">
        <f t="shared" si="59"/>
        <v>0</v>
      </c>
      <c r="V151" s="31">
        <f t="shared" si="72"/>
        <v>0</v>
      </c>
      <c r="W151" s="82">
        <f t="shared" si="60"/>
        <v>0</v>
      </c>
      <c r="X151" s="30">
        <f t="shared" si="61"/>
        <v>0</v>
      </c>
      <c r="Y151" s="31">
        <f t="shared" si="73"/>
        <v>0</v>
      </c>
      <c r="Z151" s="31">
        <f t="shared" si="74"/>
        <v>0</v>
      </c>
      <c r="AA151" s="27">
        <f t="shared" si="75"/>
        <v>0</v>
      </c>
      <c r="AB151" s="21">
        <f t="shared" si="76"/>
        <v>0</v>
      </c>
      <c r="AC151" s="32" t="e" cm="1">
        <f t="array" ref="AC151">_xlfn.IFS(G151="8w",AJ151,G151="9w",AK151,G151="10w",AL151,G151="11w",AM151,G151="12w",AN151,G151="8m",AO151,G151="9m",AP151,G151="10m",AQ151,G151="11m",AR151,G151="12m",AS151)</f>
        <v>#N/A</v>
      </c>
      <c r="AD151" s="40"/>
      <c r="AE151" s="40"/>
      <c r="AF151" s="40"/>
      <c r="AG151" s="40"/>
      <c r="AH151" s="40"/>
      <c r="AI151" s="40"/>
      <c r="AJ151" s="44">
        <f t="shared" si="62"/>
        <v>0</v>
      </c>
      <c r="AK151" s="44">
        <f t="shared" si="63"/>
        <v>0</v>
      </c>
      <c r="AL151" s="44">
        <f t="shared" si="64"/>
        <v>0</v>
      </c>
      <c r="AM151" s="44">
        <f t="shared" si="65"/>
        <v>0</v>
      </c>
      <c r="AN151" s="44">
        <f t="shared" si="66"/>
        <v>0</v>
      </c>
      <c r="AO151" s="44">
        <f t="shared" si="67"/>
        <v>0</v>
      </c>
      <c r="AP151" s="44">
        <f t="shared" si="68"/>
        <v>0</v>
      </c>
      <c r="AQ151" s="44">
        <f t="shared" si="69"/>
        <v>0</v>
      </c>
      <c r="AR151" s="44">
        <f t="shared" si="70"/>
        <v>0</v>
      </c>
      <c r="AS151" s="44">
        <f t="shared" si="71"/>
        <v>0</v>
      </c>
      <c r="AT151" s="40"/>
      <c r="AU151" s="40"/>
      <c r="AV151" s="40"/>
      <c r="AW151" s="40"/>
      <c r="AX151" s="40"/>
      <c r="AY151" s="40"/>
      <c r="AZ151" s="40"/>
      <c r="BA151" s="40"/>
      <c r="BB151" s="40"/>
      <c r="BC151" s="40"/>
    </row>
    <row r="152" spans="1:55" x14ac:dyDescent="0.2">
      <c r="A152" s="51">
        <v>146</v>
      </c>
      <c r="B152" s="102"/>
      <c r="C152" s="102"/>
      <c r="D152" s="102"/>
      <c r="E152" s="102"/>
      <c r="F152" s="102"/>
      <c r="G152" s="34" t="str">
        <f t="shared" si="53"/>
        <v>2025</v>
      </c>
      <c r="H152" s="109"/>
      <c r="I152" s="110"/>
      <c r="J152" s="111">
        <v>0</v>
      </c>
      <c r="K152" s="110"/>
      <c r="L152" s="111">
        <v>0</v>
      </c>
      <c r="M152" s="110">
        <v>500</v>
      </c>
      <c r="N152" s="112">
        <v>1000</v>
      </c>
      <c r="O152" s="113">
        <v>1200</v>
      </c>
      <c r="P152" s="27">
        <f t="shared" si="54"/>
        <v>0</v>
      </c>
      <c r="Q152" s="29">
        <f t="shared" si="55"/>
        <v>0</v>
      </c>
      <c r="R152" s="28">
        <f t="shared" si="56"/>
        <v>0</v>
      </c>
      <c r="S152" s="27">
        <f t="shared" si="57"/>
        <v>0</v>
      </c>
      <c r="T152" s="28">
        <f t="shared" si="58"/>
        <v>0</v>
      </c>
      <c r="U152" s="29">
        <f t="shared" si="59"/>
        <v>0</v>
      </c>
      <c r="V152" s="31">
        <f t="shared" si="72"/>
        <v>0</v>
      </c>
      <c r="W152" s="82">
        <f t="shared" si="60"/>
        <v>0</v>
      </c>
      <c r="X152" s="30">
        <f t="shared" si="61"/>
        <v>0</v>
      </c>
      <c r="Y152" s="31">
        <f t="shared" si="73"/>
        <v>0</v>
      </c>
      <c r="Z152" s="31">
        <f t="shared" si="74"/>
        <v>0</v>
      </c>
      <c r="AA152" s="27">
        <f t="shared" si="75"/>
        <v>0</v>
      </c>
      <c r="AB152" s="21">
        <f t="shared" si="76"/>
        <v>0</v>
      </c>
      <c r="AC152" s="32" t="e" cm="1">
        <f t="array" ref="AC152">_xlfn.IFS(G152="8w",AJ152,G152="9w",AK152,G152="10w",AL152,G152="11w",AM152,G152="12w",AN152,G152="8m",AO152,G152="9m",AP152,G152="10m",AQ152,G152="11m",AR152,G152="12m",AS152)</f>
        <v>#N/A</v>
      </c>
      <c r="AD152" s="40"/>
      <c r="AE152" s="40"/>
      <c r="AF152" s="40"/>
      <c r="AG152" s="40"/>
      <c r="AH152" s="40"/>
      <c r="AI152" s="40"/>
      <c r="AJ152" s="44">
        <f t="shared" si="62"/>
        <v>0</v>
      </c>
      <c r="AK152" s="44">
        <f t="shared" si="63"/>
        <v>0</v>
      </c>
      <c r="AL152" s="44">
        <f t="shared" si="64"/>
        <v>0</v>
      </c>
      <c r="AM152" s="44">
        <f t="shared" si="65"/>
        <v>0</v>
      </c>
      <c r="AN152" s="44">
        <f t="shared" si="66"/>
        <v>0</v>
      </c>
      <c r="AO152" s="44">
        <f t="shared" si="67"/>
        <v>0</v>
      </c>
      <c r="AP152" s="44">
        <f t="shared" si="68"/>
        <v>0</v>
      </c>
      <c r="AQ152" s="44">
        <f t="shared" si="69"/>
        <v>0</v>
      </c>
      <c r="AR152" s="44">
        <f t="shared" si="70"/>
        <v>0</v>
      </c>
      <c r="AS152" s="44">
        <f t="shared" si="71"/>
        <v>0</v>
      </c>
      <c r="AT152" s="40"/>
      <c r="AU152" s="40"/>
      <c r="AV152" s="40"/>
      <c r="AW152" s="40"/>
      <c r="AX152" s="40"/>
      <c r="AY152" s="40"/>
      <c r="AZ152" s="40"/>
      <c r="BA152" s="40"/>
      <c r="BB152" s="40"/>
      <c r="BC152" s="40"/>
    </row>
    <row r="153" spans="1:55" x14ac:dyDescent="0.2">
      <c r="A153" s="51">
        <v>147</v>
      </c>
      <c r="B153" s="102"/>
      <c r="C153" s="102"/>
      <c r="D153" s="102"/>
      <c r="E153" s="102"/>
      <c r="F153" s="102"/>
      <c r="G153" s="34" t="str">
        <f t="shared" si="53"/>
        <v>2025</v>
      </c>
      <c r="H153" s="109"/>
      <c r="I153" s="110"/>
      <c r="J153" s="111">
        <v>0</v>
      </c>
      <c r="K153" s="110"/>
      <c r="L153" s="111">
        <v>0</v>
      </c>
      <c r="M153" s="110">
        <v>500</v>
      </c>
      <c r="N153" s="112">
        <v>1000</v>
      </c>
      <c r="O153" s="113">
        <v>1200</v>
      </c>
      <c r="P153" s="27">
        <f t="shared" si="54"/>
        <v>0</v>
      </c>
      <c r="Q153" s="29">
        <f t="shared" si="55"/>
        <v>0</v>
      </c>
      <c r="R153" s="28">
        <f t="shared" si="56"/>
        <v>0</v>
      </c>
      <c r="S153" s="27">
        <f t="shared" si="57"/>
        <v>0</v>
      </c>
      <c r="T153" s="28">
        <f t="shared" si="58"/>
        <v>0</v>
      </c>
      <c r="U153" s="29">
        <f t="shared" si="59"/>
        <v>0</v>
      </c>
      <c r="V153" s="31">
        <f t="shared" si="72"/>
        <v>0</v>
      </c>
      <c r="W153" s="82">
        <f t="shared" si="60"/>
        <v>0</v>
      </c>
      <c r="X153" s="30">
        <f t="shared" si="61"/>
        <v>0</v>
      </c>
      <c r="Y153" s="31">
        <f t="shared" si="73"/>
        <v>0</v>
      </c>
      <c r="Z153" s="31">
        <f t="shared" si="74"/>
        <v>0</v>
      </c>
      <c r="AA153" s="27">
        <f t="shared" si="75"/>
        <v>0</v>
      </c>
      <c r="AB153" s="21">
        <f t="shared" si="76"/>
        <v>0</v>
      </c>
      <c r="AC153" s="32" t="e" cm="1">
        <f t="array" ref="AC153">_xlfn.IFS(G153="8w",AJ153,G153="9w",AK153,G153="10w",AL153,G153="11w",AM153,G153="12w",AN153,G153="8m",AO153,G153="9m",AP153,G153="10m",AQ153,G153="11m",AR153,G153="12m",AS153)</f>
        <v>#N/A</v>
      </c>
      <c r="AD153" s="40"/>
      <c r="AE153" s="40"/>
      <c r="AF153" s="40"/>
      <c r="AG153" s="40"/>
      <c r="AH153" s="40"/>
      <c r="AI153" s="40"/>
      <c r="AJ153" s="44">
        <f t="shared" si="62"/>
        <v>0</v>
      </c>
      <c r="AK153" s="44">
        <f t="shared" si="63"/>
        <v>0</v>
      </c>
      <c r="AL153" s="44">
        <f t="shared" si="64"/>
        <v>0</v>
      </c>
      <c r="AM153" s="44">
        <f t="shared" si="65"/>
        <v>0</v>
      </c>
      <c r="AN153" s="44">
        <f t="shared" si="66"/>
        <v>0</v>
      </c>
      <c r="AO153" s="44">
        <f t="shared" si="67"/>
        <v>0</v>
      </c>
      <c r="AP153" s="44">
        <f t="shared" si="68"/>
        <v>0</v>
      </c>
      <c r="AQ153" s="44">
        <f t="shared" si="69"/>
        <v>0</v>
      </c>
      <c r="AR153" s="44">
        <f t="shared" si="70"/>
        <v>0</v>
      </c>
      <c r="AS153" s="44">
        <f t="shared" si="71"/>
        <v>0</v>
      </c>
      <c r="AT153" s="40"/>
      <c r="AU153" s="40"/>
      <c r="AV153" s="40"/>
      <c r="AW153" s="40"/>
      <c r="AX153" s="40"/>
      <c r="AY153" s="40"/>
      <c r="AZ153" s="40"/>
      <c r="BA153" s="40"/>
      <c r="BB153" s="40"/>
      <c r="BC153" s="40"/>
    </row>
    <row r="154" spans="1:55" x14ac:dyDescent="0.2">
      <c r="A154" s="51">
        <v>148</v>
      </c>
      <c r="B154" s="102"/>
      <c r="C154" s="102"/>
      <c r="D154" s="102"/>
      <c r="E154" s="102"/>
      <c r="F154" s="102"/>
      <c r="G154" s="34" t="str">
        <f t="shared" si="53"/>
        <v>2025</v>
      </c>
      <c r="H154" s="109"/>
      <c r="I154" s="110"/>
      <c r="J154" s="111">
        <v>0</v>
      </c>
      <c r="K154" s="110"/>
      <c r="L154" s="111">
        <v>0</v>
      </c>
      <c r="M154" s="110">
        <v>500</v>
      </c>
      <c r="N154" s="112">
        <v>1000</v>
      </c>
      <c r="O154" s="113">
        <v>1200</v>
      </c>
      <c r="P154" s="27">
        <f t="shared" si="54"/>
        <v>0</v>
      </c>
      <c r="Q154" s="29">
        <f t="shared" si="55"/>
        <v>0</v>
      </c>
      <c r="R154" s="28">
        <f t="shared" si="56"/>
        <v>0</v>
      </c>
      <c r="S154" s="27">
        <f t="shared" si="57"/>
        <v>0</v>
      </c>
      <c r="T154" s="28">
        <f t="shared" si="58"/>
        <v>0</v>
      </c>
      <c r="U154" s="29">
        <f t="shared" si="59"/>
        <v>0</v>
      </c>
      <c r="V154" s="31">
        <f t="shared" si="72"/>
        <v>0</v>
      </c>
      <c r="W154" s="82">
        <f t="shared" si="60"/>
        <v>0</v>
      </c>
      <c r="X154" s="30">
        <f t="shared" si="61"/>
        <v>0</v>
      </c>
      <c r="Y154" s="31">
        <f t="shared" si="73"/>
        <v>0</v>
      </c>
      <c r="Z154" s="31">
        <f t="shared" si="74"/>
        <v>0</v>
      </c>
      <c r="AA154" s="27">
        <f t="shared" si="75"/>
        <v>0</v>
      </c>
      <c r="AB154" s="21">
        <f t="shared" si="76"/>
        <v>0</v>
      </c>
      <c r="AC154" s="32" t="e" cm="1">
        <f t="array" ref="AC154">_xlfn.IFS(G154="8w",AJ154,G154="9w",AK154,G154="10w",AL154,G154="11w",AM154,G154="12w",AN154,G154="8m",AO154,G154="9m",AP154,G154="10m",AQ154,G154="11m",AR154,G154="12m",AS154)</f>
        <v>#N/A</v>
      </c>
      <c r="AD154" s="40"/>
      <c r="AE154" s="40"/>
      <c r="AF154" s="40"/>
      <c r="AG154" s="40"/>
      <c r="AH154" s="40"/>
      <c r="AI154" s="40"/>
      <c r="AJ154" s="44">
        <f t="shared" si="62"/>
        <v>0</v>
      </c>
      <c r="AK154" s="44">
        <f t="shared" si="63"/>
        <v>0</v>
      </c>
      <c r="AL154" s="44">
        <f t="shared" si="64"/>
        <v>0</v>
      </c>
      <c r="AM154" s="44">
        <f t="shared" si="65"/>
        <v>0</v>
      </c>
      <c r="AN154" s="44">
        <f t="shared" si="66"/>
        <v>0</v>
      </c>
      <c r="AO154" s="44">
        <f t="shared" si="67"/>
        <v>0</v>
      </c>
      <c r="AP154" s="44">
        <f t="shared" si="68"/>
        <v>0</v>
      </c>
      <c r="AQ154" s="44">
        <f t="shared" si="69"/>
        <v>0</v>
      </c>
      <c r="AR154" s="44">
        <f t="shared" si="70"/>
        <v>0</v>
      </c>
      <c r="AS154" s="44">
        <f t="shared" si="71"/>
        <v>0</v>
      </c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</row>
    <row r="155" spans="1:55" x14ac:dyDescent="0.2">
      <c r="A155" s="51">
        <v>149</v>
      </c>
      <c r="B155" s="102"/>
      <c r="C155" s="102"/>
      <c r="D155" s="102"/>
      <c r="E155" s="102"/>
      <c r="F155" s="102"/>
      <c r="G155" s="34" t="str">
        <f t="shared" si="53"/>
        <v>2025</v>
      </c>
      <c r="H155" s="109"/>
      <c r="I155" s="110"/>
      <c r="J155" s="111">
        <v>0</v>
      </c>
      <c r="K155" s="110"/>
      <c r="L155" s="111">
        <v>0</v>
      </c>
      <c r="M155" s="110">
        <v>500</v>
      </c>
      <c r="N155" s="112">
        <v>1000</v>
      </c>
      <c r="O155" s="113">
        <v>1200</v>
      </c>
      <c r="P155" s="27">
        <f t="shared" si="54"/>
        <v>0</v>
      </c>
      <c r="Q155" s="29">
        <f t="shared" si="55"/>
        <v>0</v>
      </c>
      <c r="R155" s="28">
        <f t="shared" si="56"/>
        <v>0</v>
      </c>
      <c r="S155" s="27">
        <f t="shared" si="57"/>
        <v>0</v>
      </c>
      <c r="T155" s="28">
        <f t="shared" si="58"/>
        <v>0</v>
      </c>
      <c r="U155" s="29">
        <f t="shared" si="59"/>
        <v>0</v>
      </c>
      <c r="V155" s="31">
        <f t="shared" si="72"/>
        <v>0</v>
      </c>
      <c r="W155" s="82">
        <f t="shared" si="60"/>
        <v>0</v>
      </c>
      <c r="X155" s="30">
        <f t="shared" si="61"/>
        <v>0</v>
      </c>
      <c r="Y155" s="31">
        <f t="shared" si="73"/>
        <v>0</v>
      </c>
      <c r="Z155" s="31">
        <f t="shared" si="74"/>
        <v>0</v>
      </c>
      <c r="AA155" s="27">
        <f t="shared" si="75"/>
        <v>0</v>
      </c>
      <c r="AB155" s="21">
        <f t="shared" si="76"/>
        <v>0</v>
      </c>
      <c r="AC155" s="32" t="e" cm="1">
        <f t="array" ref="AC155">_xlfn.IFS(G155="8w",AJ155,G155="9w",AK155,G155="10w",AL155,G155="11w",AM155,G155="12w",AN155,G155="8m",AO155,G155="9m",AP155,G155="10m",AQ155,G155="11m",AR155,G155="12m",AS155)</f>
        <v>#N/A</v>
      </c>
      <c r="AD155" s="40"/>
      <c r="AE155" s="40"/>
      <c r="AF155" s="40"/>
      <c r="AG155" s="40"/>
      <c r="AH155" s="40"/>
      <c r="AI155" s="40"/>
      <c r="AJ155" s="44">
        <f t="shared" si="62"/>
        <v>0</v>
      </c>
      <c r="AK155" s="44">
        <f t="shared" si="63"/>
        <v>0</v>
      </c>
      <c r="AL155" s="44">
        <f t="shared" si="64"/>
        <v>0</v>
      </c>
      <c r="AM155" s="44">
        <f t="shared" si="65"/>
        <v>0</v>
      </c>
      <c r="AN155" s="44">
        <f t="shared" si="66"/>
        <v>0</v>
      </c>
      <c r="AO155" s="44">
        <f t="shared" si="67"/>
        <v>0</v>
      </c>
      <c r="AP155" s="44">
        <f t="shared" si="68"/>
        <v>0</v>
      </c>
      <c r="AQ155" s="44">
        <f t="shared" si="69"/>
        <v>0</v>
      </c>
      <c r="AR155" s="44">
        <f t="shared" si="70"/>
        <v>0</v>
      </c>
      <c r="AS155" s="44">
        <f t="shared" si="71"/>
        <v>0</v>
      </c>
      <c r="AT155" s="40"/>
      <c r="AU155" s="40"/>
      <c r="AV155" s="40"/>
      <c r="AW155" s="40"/>
      <c r="AX155" s="40"/>
      <c r="AY155" s="40"/>
      <c r="AZ155" s="40"/>
      <c r="BA155" s="40"/>
      <c r="BB155" s="40"/>
      <c r="BC155" s="40"/>
    </row>
    <row r="156" spans="1:55" x14ac:dyDescent="0.2">
      <c r="A156" s="51">
        <v>150</v>
      </c>
      <c r="B156" s="102"/>
      <c r="C156" s="102"/>
      <c r="D156" s="102"/>
      <c r="E156" s="102"/>
      <c r="F156" s="102"/>
      <c r="G156" s="34" t="str">
        <f t="shared" si="53"/>
        <v>2025</v>
      </c>
      <c r="H156" s="109"/>
      <c r="I156" s="110"/>
      <c r="J156" s="111">
        <v>0</v>
      </c>
      <c r="K156" s="110"/>
      <c r="L156" s="111">
        <v>0</v>
      </c>
      <c r="M156" s="110">
        <v>500</v>
      </c>
      <c r="N156" s="112">
        <v>1000</v>
      </c>
      <c r="O156" s="113">
        <v>1200</v>
      </c>
      <c r="P156" s="27">
        <f t="shared" si="54"/>
        <v>0</v>
      </c>
      <c r="Q156" s="29">
        <f t="shared" si="55"/>
        <v>0</v>
      </c>
      <c r="R156" s="28">
        <f t="shared" si="56"/>
        <v>0</v>
      </c>
      <c r="S156" s="27">
        <f t="shared" si="57"/>
        <v>0</v>
      </c>
      <c r="T156" s="28">
        <f t="shared" si="58"/>
        <v>0</v>
      </c>
      <c r="U156" s="29">
        <f t="shared" si="59"/>
        <v>0</v>
      </c>
      <c r="V156" s="31">
        <f t="shared" si="72"/>
        <v>0</v>
      </c>
      <c r="W156" s="82">
        <f t="shared" si="60"/>
        <v>0</v>
      </c>
      <c r="X156" s="30">
        <f t="shared" si="61"/>
        <v>0</v>
      </c>
      <c r="Y156" s="31">
        <f t="shared" si="73"/>
        <v>0</v>
      </c>
      <c r="Z156" s="31">
        <f t="shared" si="74"/>
        <v>0</v>
      </c>
      <c r="AA156" s="27">
        <f t="shared" si="75"/>
        <v>0</v>
      </c>
      <c r="AB156" s="21">
        <f t="shared" si="76"/>
        <v>0</v>
      </c>
      <c r="AC156" s="32" t="e" cm="1">
        <f t="array" ref="AC156">_xlfn.IFS(G156="8w",AJ156,G156="9w",AK156,G156="10w",AL156,G156="11w",AM156,G156="12w",AN156,G156="8m",AO156,G156="9m",AP156,G156="10m",AQ156,G156="11m",AR156,G156="12m",AS156)</f>
        <v>#N/A</v>
      </c>
      <c r="AD156" s="40"/>
      <c r="AE156" s="40"/>
      <c r="AF156" s="40"/>
      <c r="AG156" s="40"/>
      <c r="AH156" s="40"/>
      <c r="AI156" s="40"/>
      <c r="AJ156" s="44">
        <f t="shared" si="62"/>
        <v>0</v>
      </c>
      <c r="AK156" s="44">
        <f t="shared" si="63"/>
        <v>0</v>
      </c>
      <c r="AL156" s="44">
        <f t="shared" si="64"/>
        <v>0</v>
      </c>
      <c r="AM156" s="44">
        <f t="shared" si="65"/>
        <v>0</v>
      </c>
      <c r="AN156" s="44">
        <f t="shared" si="66"/>
        <v>0</v>
      </c>
      <c r="AO156" s="44">
        <f t="shared" si="67"/>
        <v>0</v>
      </c>
      <c r="AP156" s="44">
        <f t="shared" si="68"/>
        <v>0</v>
      </c>
      <c r="AQ156" s="44">
        <f t="shared" si="69"/>
        <v>0</v>
      </c>
      <c r="AR156" s="44">
        <f t="shared" si="70"/>
        <v>0</v>
      </c>
      <c r="AS156" s="44">
        <f t="shared" si="71"/>
        <v>0</v>
      </c>
      <c r="AT156" s="40"/>
      <c r="AU156" s="40"/>
      <c r="AV156" s="40"/>
      <c r="AW156" s="40"/>
      <c r="AX156" s="40"/>
      <c r="AY156" s="40"/>
      <c r="AZ156" s="40"/>
      <c r="BA156" s="40"/>
      <c r="BB156" s="40"/>
      <c r="BC156" s="40"/>
    </row>
    <row r="157" spans="1:55" x14ac:dyDescent="0.2">
      <c r="A157" s="51">
        <v>151</v>
      </c>
      <c r="B157" s="102"/>
      <c r="C157" s="102"/>
      <c r="D157" s="102"/>
      <c r="E157" s="102"/>
      <c r="F157" s="102"/>
      <c r="G157" s="34" t="str">
        <f t="shared" si="53"/>
        <v>2025</v>
      </c>
      <c r="H157" s="109"/>
      <c r="I157" s="110"/>
      <c r="J157" s="111">
        <v>0</v>
      </c>
      <c r="K157" s="110"/>
      <c r="L157" s="111">
        <v>0</v>
      </c>
      <c r="M157" s="110">
        <v>500</v>
      </c>
      <c r="N157" s="112">
        <v>1000</v>
      </c>
      <c r="O157" s="113">
        <v>1200</v>
      </c>
      <c r="P157" s="27">
        <f t="shared" si="54"/>
        <v>0</v>
      </c>
      <c r="Q157" s="29">
        <f t="shared" si="55"/>
        <v>0</v>
      </c>
      <c r="R157" s="28">
        <f t="shared" si="56"/>
        <v>0</v>
      </c>
      <c r="S157" s="27">
        <f t="shared" si="57"/>
        <v>0</v>
      </c>
      <c r="T157" s="28">
        <f t="shared" si="58"/>
        <v>0</v>
      </c>
      <c r="U157" s="29">
        <f t="shared" si="59"/>
        <v>0</v>
      </c>
      <c r="V157" s="31">
        <f t="shared" si="72"/>
        <v>0</v>
      </c>
      <c r="W157" s="82">
        <f t="shared" si="60"/>
        <v>0</v>
      </c>
      <c r="X157" s="30">
        <f t="shared" si="61"/>
        <v>0</v>
      </c>
      <c r="Y157" s="31">
        <f t="shared" si="73"/>
        <v>0</v>
      </c>
      <c r="Z157" s="31">
        <f t="shared" si="74"/>
        <v>0</v>
      </c>
      <c r="AA157" s="27">
        <f t="shared" si="75"/>
        <v>0</v>
      </c>
      <c r="AB157" s="21">
        <f t="shared" si="76"/>
        <v>0</v>
      </c>
      <c r="AC157" s="32" t="e" cm="1">
        <f t="array" ref="AC157">_xlfn.IFS(G157="8w",AJ157,G157="9w",AK157,G157="10w",AL157,G157="11w",AM157,G157="12w",AN157,G157="8m",AO157,G157="9m",AP157,G157="10m",AQ157,G157="11m",AR157,G157="12m",AS157)</f>
        <v>#N/A</v>
      </c>
      <c r="AD157" s="40"/>
      <c r="AE157" s="40"/>
      <c r="AF157" s="40"/>
      <c r="AG157" s="40"/>
      <c r="AH157" s="40"/>
      <c r="AI157" s="40"/>
      <c r="AJ157" s="44">
        <f t="shared" si="62"/>
        <v>0</v>
      </c>
      <c r="AK157" s="44">
        <f t="shared" si="63"/>
        <v>0</v>
      </c>
      <c r="AL157" s="44">
        <f t="shared" si="64"/>
        <v>0</v>
      </c>
      <c r="AM157" s="44">
        <f t="shared" si="65"/>
        <v>0</v>
      </c>
      <c r="AN157" s="44">
        <f t="shared" si="66"/>
        <v>0</v>
      </c>
      <c r="AO157" s="44">
        <f t="shared" si="67"/>
        <v>0</v>
      </c>
      <c r="AP157" s="44">
        <f t="shared" si="68"/>
        <v>0</v>
      </c>
      <c r="AQ157" s="44">
        <f t="shared" si="69"/>
        <v>0</v>
      </c>
      <c r="AR157" s="44">
        <f t="shared" si="70"/>
        <v>0</v>
      </c>
      <c r="AS157" s="44">
        <f t="shared" si="71"/>
        <v>0</v>
      </c>
      <c r="AT157" s="40"/>
      <c r="AU157" s="40"/>
      <c r="AV157" s="40"/>
      <c r="AW157" s="40"/>
      <c r="AX157" s="40"/>
      <c r="AY157" s="40"/>
      <c r="AZ157" s="40"/>
      <c r="BA157" s="40"/>
      <c r="BB157" s="40"/>
      <c r="BC157" s="40"/>
    </row>
    <row r="158" spans="1:55" x14ac:dyDescent="0.2">
      <c r="A158" s="51">
        <v>152</v>
      </c>
      <c r="B158" s="102"/>
      <c r="C158" s="102"/>
      <c r="D158" s="102"/>
      <c r="E158" s="102"/>
      <c r="F158" s="102"/>
      <c r="G158" s="34" t="str">
        <f t="shared" si="53"/>
        <v>2025</v>
      </c>
      <c r="H158" s="109"/>
      <c r="I158" s="110"/>
      <c r="J158" s="111">
        <v>0</v>
      </c>
      <c r="K158" s="110"/>
      <c r="L158" s="111">
        <v>0</v>
      </c>
      <c r="M158" s="110">
        <v>500</v>
      </c>
      <c r="N158" s="112">
        <v>1000</v>
      </c>
      <c r="O158" s="113">
        <v>1200</v>
      </c>
      <c r="P158" s="27">
        <f t="shared" si="54"/>
        <v>0</v>
      </c>
      <c r="Q158" s="29">
        <f t="shared" si="55"/>
        <v>0</v>
      </c>
      <c r="R158" s="28">
        <f t="shared" si="56"/>
        <v>0</v>
      </c>
      <c r="S158" s="27">
        <f t="shared" si="57"/>
        <v>0</v>
      </c>
      <c r="T158" s="28">
        <f t="shared" si="58"/>
        <v>0</v>
      </c>
      <c r="U158" s="29">
        <f t="shared" si="59"/>
        <v>0</v>
      </c>
      <c r="V158" s="31">
        <f t="shared" si="72"/>
        <v>0</v>
      </c>
      <c r="W158" s="82">
        <f t="shared" si="60"/>
        <v>0</v>
      </c>
      <c r="X158" s="30">
        <f t="shared" si="61"/>
        <v>0</v>
      </c>
      <c r="Y158" s="31">
        <f t="shared" si="73"/>
        <v>0</v>
      </c>
      <c r="Z158" s="31">
        <f t="shared" si="74"/>
        <v>0</v>
      </c>
      <c r="AA158" s="27">
        <f t="shared" si="75"/>
        <v>0</v>
      </c>
      <c r="AB158" s="21">
        <f t="shared" si="76"/>
        <v>0</v>
      </c>
      <c r="AC158" s="32" t="e" cm="1">
        <f t="array" ref="AC158">_xlfn.IFS(G158="8w",AJ158,G158="9w",AK158,G158="10w",AL158,G158="11w",AM158,G158="12w",AN158,G158="8m",AO158,G158="9m",AP158,G158="10m",AQ158,G158="11m",AR158,G158="12m",AS158)</f>
        <v>#N/A</v>
      </c>
      <c r="AD158" s="40"/>
      <c r="AE158" s="40"/>
      <c r="AF158" s="40"/>
      <c r="AG158" s="40"/>
      <c r="AH158" s="40"/>
      <c r="AI158" s="40"/>
      <c r="AJ158" s="44">
        <f t="shared" si="62"/>
        <v>0</v>
      </c>
      <c r="AK158" s="44">
        <f t="shared" si="63"/>
        <v>0</v>
      </c>
      <c r="AL158" s="44">
        <f t="shared" si="64"/>
        <v>0</v>
      </c>
      <c r="AM158" s="44">
        <f t="shared" si="65"/>
        <v>0</v>
      </c>
      <c r="AN158" s="44">
        <f t="shared" si="66"/>
        <v>0</v>
      </c>
      <c r="AO158" s="44">
        <f t="shared" si="67"/>
        <v>0</v>
      </c>
      <c r="AP158" s="44">
        <f t="shared" si="68"/>
        <v>0</v>
      </c>
      <c r="AQ158" s="44">
        <f t="shared" si="69"/>
        <v>0</v>
      </c>
      <c r="AR158" s="44">
        <f t="shared" si="70"/>
        <v>0</v>
      </c>
      <c r="AS158" s="44">
        <f t="shared" si="71"/>
        <v>0</v>
      </c>
      <c r="AT158" s="40"/>
      <c r="AU158" s="40"/>
      <c r="AV158" s="40"/>
      <c r="AW158" s="40"/>
      <c r="AX158" s="40"/>
      <c r="AY158" s="40"/>
      <c r="AZ158" s="40"/>
      <c r="BA158" s="40"/>
      <c r="BB158" s="40"/>
      <c r="BC158" s="40"/>
    </row>
    <row r="159" spans="1:55" x14ac:dyDescent="0.2">
      <c r="A159" s="51">
        <v>153</v>
      </c>
      <c r="B159" s="102"/>
      <c r="C159" s="102"/>
      <c r="D159" s="102"/>
      <c r="E159" s="102"/>
      <c r="F159" s="102"/>
      <c r="G159" s="34" t="str">
        <f t="shared" si="53"/>
        <v>2025</v>
      </c>
      <c r="H159" s="109"/>
      <c r="I159" s="110"/>
      <c r="J159" s="111">
        <v>0</v>
      </c>
      <c r="K159" s="110"/>
      <c r="L159" s="111">
        <v>0</v>
      </c>
      <c r="M159" s="110">
        <v>500</v>
      </c>
      <c r="N159" s="112">
        <v>1000</v>
      </c>
      <c r="O159" s="113">
        <v>1200</v>
      </c>
      <c r="P159" s="27">
        <f t="shared" si="54"/>
        <v>0</v>
      </c>
      <c r="Q159" s="29">
        <f t="shared" si="55"/>
        <v>0</v>
      </c>
      <c r="R159" s="28">
        <f t="shared" si="56"/>
        <v>0</v>
      </c>
      <c r="S159" s="27">
        <f t="shared" si="57"/>
        <v>0</v>
      </c>
      <c r="T159" s="28">
        <f t="shared" si="58"/>
        <v>0</v>
      </c>
      <c r="U159" s="29">
        <f t="shared" si="59"/>
        <v>0</v>
      </c>
      <c r="V159" s="31">
        <f t="shared" si="72"/>
        <v>0</v>
      </c>
      <c r="W159" s="82">
        <f t="shared" si="60"/>
        <v>0</v>
      </c>
      <c r="X159" s="30">
        <f t="shared" si="61"/>
        <v>0</v>
      </c>
      <c r="Y159" s="31">
        <f t="shared" si="73"/>
        <v>0</v>
      </c>
      <c r="Z159" s="31">
        <f t="shared" si="74"/>
        <v>0</v>
      </c>
      <c r="AA159" s="27">
        <f t="shared" si="75"/>
        <v>0</v>
      </c>
      <c r="AB159" s="21">
        <f t="shared" si="76"/>
        <v>0</v>
      </c>
      <c r="AC159" s="32" t="e" cm="1">
        <f t="array" ref="AC159">_xlfn.IFS(G159="8w",AJ159,G159="9w",AK159,G159="10w",AL159,G159="11w",AM159,G159="12w",AN159,G159="8m",AO159,G159="9m",AP159,G159="10m",AQ159,G159="11m",AR159,G159="12m",AS159)</f>
        <v>#N/A</v>
      </c>
      <c r="AD159" s="40"/>
      <c r="AE159" s="40"/>
      <c r="AF159" s="40"/>
      <c r="AG159" s="40"/>
      <c r="AH159" s="40"/>
      <c r="AI159" s="40"/>
      <c r="AJ159" s="44">
        <f t="shared" si="62"/>
        <v>0</v>
      </c>
      <c r="AK159" s="44">
        <f t="shared" si="63"/>
        <v>0</v>
      </c>
      <c r="AL159" s="44">
        <f t="shared" si="64"/>
        <v>0</v>
      </c>
      <c r="AM159" s="44">
        <f t="shared" si="65"/>
        <v>0</v>
      </c>
      <c r="AN159" s="44">
        <f t="shared" si="66"/>
        <v>0</v>
      </c>
      <c r="AO159" s="44">
        <f t="shared" si="67"/>
        <v>0</v>
      </c>
      <c r="AP159" s="44">
        <f t="shared" si="68"/>
        <v>0</v>
      </c>
      <c r="AQ159" s="44">
        <f t="shared" si="69"/>
        <v>0</v>
      </c>
      <c r="AR159" s="44">
        <f t="shared" si="70"/>
        <v>0</v>
      </c>
      <c r="AS159" s="44">
        <f t="shared" si="71"/>
        <v>0</v>
      </c>
      <c r="AT159" s="40"/>
      <c r="AU159" s="40"/>
      <c r="AV159" s="40"/>
      <c r="AW159" s="40"/>
      <c r="AX159" s="40"/>
      <c r="AY159" s="40"/>
      <c r="AZ159" s="40"/>
      <c r="BA159" s="40"/>
      <c r="BB159" s="40"/>
      <c r="BC159" s="40"/>
    </row>
    <row r="160" spans="1:55" x14ac:dyDescent="0.2">
      <c r="A160" s="51">
        <v>154</v>
      </c>
      <c r="B160" s="102"/>
      <c r="C160" s="102"/>
      <c r="D160" s="102"/>
      <c r="E160" s="102"/>
      <c r="F160" s="102"/>
      <c r="G160" s="34" t="str">
        <f t="shared" si="53"/>
        <v>2025</v>
      </c>
      <c r="H160" s="109"/>
      <c r="I160" s="110"/>
      <c r="J160" s="111">
        <v>0</v>
      </c>
      <c r="K160" s="110"/>
      <c r="L160" s="111">
        <v>0</v>
      </c>
      <c r="M160" s="110">
        <v>500</v>
      </c>
      <c r="N160" s="112">
        <v>1000</v>
      </c>
      <c r="O160" s="113">
        <v>1200</v>
      </c>
      <c r="P160" s="27">
        <f t="shared" si="54"/>
        <v>0</v>
      </c>
      <c r="Q160" s="29">
        <f t="shared" si="55"/>
        <v>0</v>
      </c>
      <c r="R160" s="28">
        <f t="shared" si="56"/>
        <v>0</v>
      </c>
      <c r="S160" s="27">
        <f t="shared" si="57"/>
        <v>0</v>
      </c>
      <c r="T160" s="28">
        <f t="shared" si="58"/>
        <v>0</v>
      </c>
      <c r="U160" s="29">
        <f t="shared" si="59"/>
        <v>0</v>
      </c>
      <c r="V160" s="31">
        <f t="shared" si="72"/>
        <v>0</v>
      </c>
      <c r="W160" s="82">
        <f t="shared" si="60"/>
        <v>0</v>
      </c>
      <c r="X160" s="30">
        <f t="shared" si="61"/>
        <v>0</v>
      </c>
      <c r="Y160" s="31">
        <f t="shared" si="73"/>
        <v>0</v>
      </c>
      <c r="Z160" s="31">
        <f t="shared" si="74"/>
        <v>0</v>
      </c>
      <c r="AA160" s="27">
        <f t="shared" si="75"/>
        <v>0</v>
      </c>
      <c r="AB160" s="21">
        <f t="shared" si="76"/>
        <v>0</v>
      </c>
      <c r="AC160" s="32" t="e" cm="1">
        <f t="array" ref="AC160">_xlfn.IFS(G160="8w",AJ160,G160="9w",AK160,G160="10w",AL160,G160="11w",AM160,G160="12w",AN160,G160="8m",AO160,G160="9m",AP160,G160="10m",AQ160,G160="11m",AR160,G160="12m",AS160)</f>
        <v>#N/A</v>
      </c>
      <c r="AD160" s="40"/>
      <c r="AE160" s="40"/>
      <c r="AF160" s="40"/>
      <c r="AG160" s="40"/>
      <c r="AH160" s="40"/>
      <c r="AI160" s="40"/>
      <c r="AJ160" s="44">
        <f t="shared" si="62"/>
        <v>0</v>
      </c>
      <c r="AK160" s="44">
        <f t="shared" si="63"/>
        <v>0</v>
      </c>
      <c r="AL160" s="44">
        <f t="shared" si="64"/>
        <v>0</v>
      </c>
      <c r="AM160" s="44">
        <f t="shared" si="65"/>
        <v>0</v>
      </c>
      <c r="AN160" s="44">
        <f t="shared" si="66"/>
        <v>0</v>
      </c>
      <c r="AO160" s="44">
        <f t="shared" si="67"/>
        <v>0</v>
      </c>
      <c r="AP160" s="44">
        <f t="shared" si="68"/>
        <v>0</v>
      </c>
      <c r="AQ160" s="44">
        <f t="shared" si="69"/>
        <v>0</v>
      </c>
      <c r="AR160" s="44">
        <f t="shared" si="70"/>
        <v>0</v>
      </c>
      <c r="AS160" s="44">
        <f t="shared" si="71"/>
        <v>0</v>
      </c>
      <c r="AT160" s="40"/>
      <c r="AU160" s="40"/>
      <c r="AV160" s="40"/>
      <c r="AW160" s="40"/>
      <c r="AX160" s="40"/>
      <c r="AY160" s="40"/>
      <c r="AZ160" s="40"/>
      <c r="BA160" s="40"/>
      <c r="BB160" s="40"/>
      <c r="BC160" s="40"/>
    </row>
    <row r="161" spans="1:55" x14ac:dyDescent="0.2">
      <c r="A161" s="51">
        <v>155</v>
      </c>
      <c r="B161" s="102" t="s">
        <v>5</v>
      </c>
      <c r="C161" s="102" t="s">
        <v>6</v>
      </c>
      <c r="D161" s="102">
        <v>2015</v>
      </c>
      <c r="E161" s="102" t="s">
        <v>19</v>
      </c>
      <c r="F161" s="102" t="s">
        <v>133</v>
      </c>
      <c r="G161" s="34" t="str">
        <f t="shared" si="53"/>
        <v>10m</v>
      </c>
      <c r="H161" s="109">
        <v>7.7</v>
      </c>
      <c r="I161" s="110">
        <v>3.98</v>
      </c>
      <c r="J161" s="111">
        <v>0</v>
      </c>
      <c r="K161" s="110">
        <v>35</v>
      </c>
      <c r="L161" s="111">
        <v>0</v>
      </c>
      <c r="M161" s="110">
        <v>500</v>
      </c>
      <c r="N161" s="112">
        <v>1000</v>
      </c>
      <c r="O161" s="113">
        <v>1200</v>
      </c>
      <c r="P161" s="27">
        <f t="shared" si="54"/>
        <v>363</v>
      </c>
      <c r="Q161" s="29">
        <f t="shared" si="55"/>
        <v>385</v>
      </c>
      <c r="R161" s="28">
        <f t="shared" si="56"/>
        <v>-1051</v>
      </c>
      <c r="S161" s="27">
        <f t="shared" si="57"/>
        <v>283</v>
      </c>
      <c r="T161" s="28">
        <f t="shared" si="58"/>
        <v>-156</v>
      </c>
      <c r="U161" s="29">
        <f t="shared" si="59"/>
        <v>-112</v>
      </c>
      <c r="V161" s="31">
        <f t="shared" si="72"/>
        <v>-193</v>
      </c>
      <c r="W161" s="82">
        <f t="shared" si="60"/>
        <v>-19</v>
      </c>
      <c r="X161" s="30">
        <f t="shared" si="61"/>
        <v>363</v>
      </c>
      <c r="Y161" s="31">
        <f t="shared" si="73"/>
        <v>385</v>
      </c>
      <c r="Z161" s="31">
        <f t="shared" si="74"/>
        <v>283</v>
      </c>
      <c r="AA161" s="27">
        <f t="shared" si="75"/>
        <v>-19</v>
      </c>
      <c r="AB161" s="21">
        <f t="shared" si="76"/>
        <v>1031</v>
      </c>
      <c r="AC161" s="32" t="str" cm="1">
        <f t="array" ref="AC161">_xlfn.IFS(G161="8w",AJ161,G161="9w",AK161,G161="10w",AL161,G161="11w",AM161,G161="12w",AN161,G161="8m",AO161,G161="9m",AP161,G161="10m",AQ161,G161="11m",AR161,G161="12m",AS161)</f>
        <v>E</v>
      </c>
      <c r="AD161" s="40"/>
      <c r="AE161" s="40"/>
      <c r="AF161" s="40"/>
      <c r="AG161" s="40"/>
      <c r="AH161" s="40"/>
      <c r="AI161" s="40"/>
      <c r="AJ161" s="44" t="str">
        <f t="shared" si="62"/>
        <v>E</v>
      </c>
      <c r="AK161" s="44" t="str">
        <f t="shared" si="63"/>
        <v>E</v>
      </c>
      <c r="AL161" s="44" t="str">
        <f t="shared" si="64"/>
        <v>E</v>
      </c>
      <c r="AM161" s="44" t="str">
        <f t="shared" si="65"/>
        <v>E</v>
      </c>
      <c r="AN161" s="44" t="str">
        <f t="shared" si="66"/>
        <v>E</v>
      </c>
      <c r="AO161" s="44" t="str">
        <f t="shared" si="67"/>
        <v>E</v>
      </c>
      <c r="AP161" s="44" t="str">
        <f t="shared" si="68"/>
        <v>E</v>
      </c>
      <c r="AQ161" s="44" t="str">
        <f t="shared" si="69"/>
        <v>E</v>
      </c>
      <c r="AR161" s="44" t="str">
        <f t="shared" si="70"/>
        <v>E</v>
      </c>
      <c r="AS161" s="44" t="str">
        <f t="shared" si="71"/>
        <v>E</v>
      </c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</row>
    <row r="162" spans="1:55" x14ac:dyDescent="0.2">
      <c r="A162" s="51">
        <v>156</v>
      </c>
      <c r="B162" s="102"/>
      <c r="C162" s="102"/>
      <c r="D162" s="102"/>
      <c r="E162" s="102"/>
      <c r="F162" s="102"/>
      <c r="G162" s="34" t="str">
        <f t="shared" si="53"/>
        <v>2025</v>
      </c>
      <c r="H162" s="109"/>
      <c r="I162" s="110"/>
      <c r="J162" s="111">
        <v>0</v>
      </c>
      <c r="K162" s="110"/>
      <c r="L162" s="111">
        <v>0</v>
      </c>
      <c r="M162" s="110">
        <v>500</v>
      </c>
      <c r="N162" s="112">
        <v>1000</v>
      </c>
      <c r="O162" s="113">
        <v>1200</v>
      </c>
      <c r="P162" s="27">
        <f t="shared" si="54"/>
        <v>0</v>
      </c>
      <c r="Q162" s="29">
        <f t="shared" si="55"/>
        <v>0</v>
      </c>
      <c r="R162" s="28">
        <f t="shared" si="56"/>
        <v>0</v>
      </c>
      <c r="S162" s="27">
        <f t="shared" si="57"/>
        <v>0</v>
      </c>
      <c r="T162" s="28">
        <f t="shared" si="58"/>
        <v>0</v>
      </c>
      <c r="U162" s="29">
        <f t="shared" si="59"/>
        <v>0</v>
      </c>
      <c r="V162" s="31">
        <f t="shared" si="72"/>
        <v>0</v>
      </c>
      <c r="W162" s="82">
        <f t="shared" si="60"/>
        <v>0</v>
      </c>
      <c r="X162" s="30">
        <f t="shared" si="61"/>
        <v>0</v>
      </c>
      <c r="Y162" s="31">
        <f t="shared" si="73"/>
        <v>0</v>
      </c>
      <c r="Z162" s="31">
        <f t="shared" si="74"/>
        <v>0</v>
      </c>
      <c r="AA162" s="27">
        <f t="shared" si="75"/>
        <v>0</v>
      </c>
      <c r="AB162" s="21">
        <f t="shared" si="76"/>
        <v>0</v>
      </c>
      <c r="AC162" s="32" t="e" cm="1">
        <f t="array" ref="AC162">_xlfn.IFS(G162="8w",AJ162,G162="9w",AK162,G162="10w",AL162,G162="11w",AM162,G162="12w",AN162,G162="8m",AO162,G162="9m",AP162,G162="10m",AQ162,G162="11m",AR162,G162="12m",AS162)</f>
        <v>#N/A</v>
      </c>
      <c r="AD162" s="40"/>
      <c r="AE162" s="40"/>
      <c r="AF162" s="40"/>
      <c r="AG162" s="40"/>
      <c r="AH162" s="40"/>
      <c r="AI162" s="40"/>
      <c r="AJ162" s="44">
        <f t="shared" si="62"/>
        <v>0</v>
      </c>
      <c r="AK162" s="44">
        <f t="shared" si="63"/>
        <v>0</v>
      </c>
      <c r="AL162" s="44">
        <f t="shared" si="64"/>
        <v>0</v>
      </c>
      <c r="AM162" s="44">
        <f t="shared" si="65"/>
        <v>0</v>
      </c>
      <c r="AN162" s="44">
        <f t="shared" si="66"/>
        <v>0</v>
      </c>
      <c r="AO162" s="44">
        <f t="shared" si="67"/>
        <v>0</v>
      </c>
      <c r="AP162" s="44">
        <f t="shared" si="68"/>
        <v>0</v>
      </c>
      <c r="AQ162" s="44">
        <f t="shared" si="69"/>
        <v>0</v>
      </c>
      <c r="AR162" s="44">
        <f t="shared" si="70"/>
        <v>0</v>
      </c>
      <c r="AS162" s="44">
        <f t="shared" si="71"/>
        <v>0</v>
      </c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</row>
    <row r="163" spans="1:55" x14ac:dyDescent="0.2">
      <c r="A163" s="51">
        <v>157</v>
      </c>
      <c r="B163" s="102"/>
      <c r="C163" s="102"/>
      <c r="D163" s="102"/>
      <c r="E163" s="102"/>
      <c r="F163" s="102"/>
      <c r="G163" s="34" t="str">
        <f t="shared" si="53"/>
        <v>2025</v>
      </c>
      <c r="H163" s="109"/>
      <c r="I163" s="110"/>
      <c r="J163" s="111">
        <v>0</v>
      </c>
      <c r="K163" s="110"/>
      <c r="L163" s="111">
        <v>0</v>
      </c>
      <c r="M163" s="110">
        <v>500</v>
      </c>
      <c r="N163" s="112">
        <v>1000</v>
      </c>
      <c r="O163" s="113">
        <v>1200</v>
      </c>
      <c r="P163" s="27">
        <f t="shared" si="54"/>
        <v>0</v>
      </c>
      <c r="Q163" s="29">
        <f t="shared" si="55"/>
        <v>0</v>
      </c>
      <c r="R163" s="28">
        <f t="shared" si="56"/>
        <v>0</v>
      </c>
      <c r="S163" s="27">
        <f t="shared" si="57"/>
        <v>0</v>
      </c>
      <c r="T163" s="28">
        <f t="shared" si="58"/>
        <v>0</v>
      </c>
      <c r="U163" s="29">
        <f t="shared" si="59"/>
        <v>0</v>
      </c>
      <c r="V163" s="31">
        <f t="shared" si="72"/>
        <v>0</v>
      </c>
      <c r="W163" s="82">
        <f t="shared" si="60"/>
        <v>0</v>
      </c>
      <c r="X163" s="30">
        <f t="shared" si="61"/>
        <v>0</v>
      </c>
      <c r="Y163" s="31">
        <f t="shared" si="73"/>
        <v>0</v>
      </c>
      <c r="Z163" s="31">
        <f t="shared" si="74"/>
        <v>0</v>
      </c>
      <c r="AA163" s="27">
        <f t="shared" si="75"/>
        <v>0</v>
      </c>
      <c r="AB163" s="21">
        <f t="shared" si="76"/>
        <v>0</v>
      </c>
      <c r="AC163" s="32" t="e" cm="1">
        <f t="array" ref="AC163">_xlfn.IFS(G163="8w",AJ163,G163="9w",AK163,G163="10w",AL163,G163="11w",AM163,G163="12w",AN163,G163="8m",AO163,G163="9m",AP163,G163="10m",AQ163,G163="11m",AR163,G163="12m",AS163)</f>
        <v>#N/A</v>
      </c>
      <c r="AD163" s="40"/>
      <c r="AE163" s="40"/>
      <c r="AF163" s="40"/>
      <c r="AG163" s="40"/>
      <c r="AH163" s="40"/>
      <c r="AI163" s="40"/>
      <c r="AJ163" s="44">
        <f t="shared" si="62"/>
        <v>0</v>
      </c>
      <c r="AK163" s="44">
        <f t="shared" si="63"/>
        <v>0</v>
      </c>
      <c r="AL163" s="44">
        <f t="shared" si="64"/>
        <v>0</v>
      </c>
      <c r="AM163" s="44">
        <f t="shared" si="65"/>
        <v>0</v>
      </c>
      <c r="AN163" s="44">
        <f t="shared" si="66"/>
        <v>0</v>
      </c>
      <c r="AO163" s="44">
        <f t="shared" si="67"/>
        <v>0</v>
      </c>
      <c r="AP163" s="44">
        <f t="shared" si="68"/>
        <v>0</v>
      </c>
      <c r="AQ163" s="44">
        <f t="shared" si="69"/>
        <v>0</v>
      </c>
      <c r="AR163" s="44">
        <f t="shared" si="70"/>
        <v>0</v>
      </c>
      <c r="AS163" s="44">
        <f t="shared" si="71"/>
        <v>0</v>
      </c>
      <c r="AT163" s="40"/>
      <c r="AU163" s="40"/>
      <c r="AV163" s="40"/>
      <c r="AW163" s="40"/>
      <c r="AX163" s="40"/>
      <c r="AY163" s="40"/>
      <c r="AZ163" s="40"/>
      <c r="BA163" s="40"/>
      <c r="BB163" s="40"/>
      <c r="BC163" s="40"/>
    </row>
    <row r="164" spans="1:55" x14ac:dyDescent="0.2">
      <c r="A164" s="51">
        <v>158</v>
      </c>
      <c r="B164" s="102"/>
      <c r="C164" s="102"/>
      <c r="D164" s="102"/>
      <c r="E164" s="102"/>
      <c r="F164" s="102"/>
      <c r="G164" s="34" t="str">
        <f t="shared" si="53"/>
        <v>2025</v>
      </c>
      <c r="H164" s="109"/>
      <c r="I164" s="110"/>
      <c r="J164" s="111">
        <v>0</v>
      </c>
      <c r="K164" s="110"/>
      <c r="L164" s="111">
        <v>0</v>
      </c>
      <c r="M164" s="110">
        <v>500</v>
      </c>
      <c r="N164" s="112">
        <v>1000</v>
      </c>
      <c r="O164" s="113">
        <v>1200</v>
      </c>
      <c r="P164" s="27">
        <f t="shared" si="54"/>
        <v>0</v>
      </c>
      <c r="Q164" s="29">
        <f t="shared" si="55"/>
        <v>0</v>
      </c>
      <c r="R164" s="28">
        <f t="shared" si="56"/>
        <v>0</v>
      </c>
      <c r="S164" s="27">
        <f t="shared" si="57"/>
        <v>0</v>
      </c>
      <c r="T164" s="28">
        <f t="shared" si="58"/>
        <v>0</v>
      </c>
      <c r="U164" s="29">
        <f t="shared" si="59"/>
        <v>0</v>
      </c>
      <c r="V164" s="31">
        <f t="shared" si="72"/>
        <v>0</v>
      </c>
      <c r="W164" s="82">
        <f t="shared" si="60"/>
        <v>0</v>
      </c>
      <c r="X164" s="30">
        <f t="shared" si="61"/>
        <v>0</v>
      </c>
      <c r="Y164" s="31">
        <f t="shared" si="73"/>
        <v>0</v>
      </c>
      <c r="Z164" s="31">
        <f t="shared" si="74"/>
        <v>0</v>
      </c>
      <c r="AA164" s="27">
        <f t="shared" si="75"/>
        <v>0</v>
      </c>
      <c r="AB164" s="21">
        <f t="shared" si="76"/>
        <v>0</v>
      </c>
      <c r="AC164" s="32" t="e" cm="1">
        <f t="array" ref="AC164">_xlfn.IFS(G164="8w",AJ164,G164="9w",AK164,G164="10w",AL164,G164="11w",AM164,G164="12w",AN164,G164="8m",AO164,G164="9m",AP164,G164="10m",AQ164,G164="11m",AR164,G164="12m",AS164)</f>
        <v>#N/A</v>
      </c>
      <c r="AD164" s="40"/>
      <c r="AE164" s="40"/>
      <c r="AF164" s="40"/>
      <c r="AG164" s="40"/>
      <c r="AH164" s="40"/>
      <c r="AI164" s="40"/>
      <c r="AJ164" s="44">
        <f t="shared" si="62"/>
        <v>0</v>
      </c>
      <c r="AK164" s="44">
        <f t="shared" si="63"/>
        <v>0</v>
      </c>
      <c r="AL164" s="44">
        <f t="shared" si="64"/>
        <v>0</v>
      </c>
      <c r="AM164" s="44">
        <f t="shared" si="65"/>
        <v>0</v>
      </c>
      <c r="AN164" s="44">
        <f t="shared" si="66"/>
        <v>0</v>
      </c>
      <c r="AO164" s="44">
        <f t="shared" si="67"/>
        <v>0</v>
      </c>
      <c r="AP164" s="44">
        <f t="shared" si="68"/>
        <v>0</v>
      </c>
      <c r="AQ164" s="44">
        <f t="shared" si="69"/>
        <v>0</v>
      </c>
      <c r="AR164" s="44">
        <f t="shared" si="70"/>
        <v>0</v>
      </c>
      <c r="AS164" s="44">
        <f t="shared" si="71"/>
        <v>0</v>
      </c>
      <c r="AT164" s="40"/>
      <c r="AU164" s="40"/>
      <c r="AV164" s="40"/>
      <c r="AW164" s="40"/>
      <c r="AX164" s="40"/>
      <c r="AY164" s="40"/>
      <c r="AZ164" s="40"/>
      <c r="BA164" s="40"/>
      <c r="BB164" s="40"/>
      <c r="BC164" s="40"/>
    </row>
    <row r="165" spans="1:55" x14ac:dyDescent="0.2">
      <c r="A165" s="51">
        <v>159</v>
      </c>
      <c r="B165" s="102"/>
      <c r="C165" s="102"/>
      <c r="D165" s="102"/>
      <c r="E165" s="102"/>
      <c r="F165" s="102"/>
      <c r="G165" s="34" t="str">
        <f t="shared" si="53"/>
        <v>2025</v>
      </c>
      <c r="H165" s="109"/>
      <c r="I165" s="110"/>
      <c r="J165" s="111">
        <v>0</v>
      </c>
      <c r="K165" s="110"/>
      <c r="L165" s="111">
        <v>0</v>
      </c>
      <c r="M165" s="110">
        <v>500</v>
      </c>
      <c r="N165" s="112">
        <v>1000</v>
      </c>
      <c r="O165" s="113">
        <v>1200</v>
      </c>
      <c r="P165" s="27">
        <f t="shared" si="54"/>
        <v>0</v>
      </c>
      <c r="Q165" s="29">
        <f t="shared" si="55"/>
        <v>0</v>
      </c>
      <c r="R165" s="28">
        <f t="shared" si="56"/>
        <v>0</v>
      </c>
      <c r="S165" s="27">
        <f t="shared" si="57"/>
        <v>0</v>
      </c>
      <c r="T165" s="28">
        <f t="shared" si="58"/>
        <v>0</v>
      </c>
      <c r="U165" s="29">
        <f t="shared" si="59"/>
        <v>0</v>
      </c>
      <c r="V165" s="31">
        <f t="shared" si="72"/>
        <v>0</v>
      </c>
      <c r="W165" s="82">
        <f t="shared" si="60"/>
        <v>0</v>
      </c>
      <c r="X165" s="30">
        <f t="shared" si="61"/>
        <v>0</v>
      </c>
      <c r="Y165" s="31">
        <f t="shared" si="73"/>
        <v>0</v>
      </c>
      <c r="Z165" s="31">
        <f t="shared" si="74"/>
        <v>0</v>
      </c>
      <c r="AA165" s="27">
        <f t="shared" si="75"/>
        <v>0</v>
      </c>
      <c r="AB165" s="21">
        <f t="shared" si="76"/>
        <v>0</v>
      </c>
      <c r="AC165" s="32" t="e" cm="1">
        <f t="array" ref="AC165">_xlfn.IFS(G165="8w",AJ165,G165="9w",AK165,G165="10w",AL165,G165="11w",AM165,G165="12w",AN165,G165="8m",AO165,G165="9m",AP165,G165="10m",AQ165,G165="11m",AR165,G165="12m",AS165)</f>
        <v>#N/A</v>
      </c>
      <c r="AD165" s="40"/>
      <c r="AE165" s="40"/>
      <c r="AF165" s="40"/>
      <c r="AG165" s="40"/>
      <c r="AH165" s="40"/>
      <c r="AI165" s="40"/>
      <c r="AJ165" s="44">
        <f t="shared" si="62"/>
        <v>0</v>
      </c>
      <c r="AK165" s="44">
        <f t="shared" si="63"/>
        <v>0</v>
      </c>
      <c r="AL165" s="44">
        <f t="shared" si="64"/>
        <v>0</v>
      </c>
      <c r="AM165" s="44">
        <f t="shared" si="65"/>
        <v>0</v>
      </c>
      <c r="AN165" s="44">
        <f t="shared" si="66"/>
        <v>0</v>
      </c>
      <c r="AO165" s="44">
        <f t="shared" si="67"/>
        <v>0</v>
      </c>
      <c r="AP165" s="44">
        <f t="shared" si="68"/>
        <v>0</v>
      </c>
      <c r="AQ165" s="44">
        <f t="shared" si="69"/>
        <v>0</v>
      </c>
      <c r="AR165" s="44">
        <f t="shared" si="70"/>
        <v>0</v>
      </c>
      <c r="AS165" s="44">
        <f t="shared" si="71"/>
        <v>0</v>
      </c>
      <c r="AT165" s="40"/>
      <c r="AU165" s="40"/>
      <c r="AV165" s="40"/>
      <c r="AW165" s="40"/>
      <c r="AX165" s="40"/>
      <c r="AY165" s="40"/>
      <c r="AZ165" s="40"/>
      <c r="BA165" s="40"/>
      <c r="BB165" s="40"/>
      <c r="BC165" s="40"/>
    </row>
    <row r="166" spans="1:55" x14ac:dyDescent="0.2">
      <c r="A166" s="51">
        <v>160</v>
      </c>
      <c r="B166" s="102"/>
      <c r="C166" s="102"/>
      <c r="D166" s="102"/>
      <c r="E166" s="102"/>
      <c r="F166" s="102"/>
      <c r="G166" s="34" t="str">
        <f t="shared" si="53"/>
        <v>2025</v>
      </c>
      <c r="H166" s="109"/>
      <c r="I166" s="110"/>
      <c r="J166" s="111">
        <v>0</v>
      </c>
      <c r="K166" s="110"/>
      <c r="L166" s="111">
        <v>0</v>
      </c>
      <c r="M166" s="110">
        <v>500</v>
      </c>
      <c r="N166" s="112">
        <v>1000</v>
      </c>
      <c r="O166" s="113">
        <v>1200</v>
      </c>
      <c r="P166" s="27">
        <f t="shared" si="54"/>
        <v>0</v>
      </c>
      <c r="Q166" s="29">
        <f t="shared" si="55"/>
        <v>0</v>
      </c>
      <c r="R166" s="28">
        <f t="shared" si="56"/>
        <v>0</v>
      </c>
      <c r="S166" s="27">
        <f t="shared" si="57"/>
        <v>0</v>
      </c>
      <c r="T166" s="28">
        <f t="shared" si="58"/>
        <v>0</v>
      </c>
      <c r="U166" s="29">
        <f t="shared" si="59"/>
        <v>0</v>
      </c>
      <c r="V166" s="31">
        <f t="shared" si="72"/>
        <v>0</v>
      </c>
      <c r="W166" s="82">
        <f t="shared" si="60"/>
        <v>0</v>
      </c>
      <c r="X166" s="30">
        <f t="shared" si="61"/>
        <v>0</v>
      </c>
      <c r="Y166" s="31">
        <f t="shared" si="73"/>
        <v>0</v>
      </c>
      <c r="Z166" s="31">
        <f t="shared" si="74"/>
        <v>0</v>
      </c>
      <c r="AA166" s="27">
        <f t="shared" si="75"/>
        <v>0</v>
      </c>
      <c r="AB166" s="21">
        <f t="shared" si="76"/>
        <v>0</v>
      </c>
      <c r="AC166" s="32" t="e" cm="1">
        <f t="array" ref="AC166">_xlfn.IFS(G166="8w",AJ166,G166="9w",AK166,G166="10w",AL166,G166="11w",AM166,G166="12w",AN166,G166="8m",AO166,G166="9m",AP166,G166="10m",AQ166,G166="11m",AR166,G166="12m",AS166)</f>
        <v>#N/A</v>
      </c>
      <c r="AD166" s="40"/>
      <c r="AE166" s="40"/>
      <c r="AF166" s="40"/>
      <c r="AG166" s="40"/>
      <c r="AH166" s="40"/>
      <c r="AI166" s="40"/>
      <c r="AJ166" s="44">
        <f t="shared" si="62"/>
        <v>0</v>
      </c>
      <c r="AK166" s="44">
        <f t="shared" si="63"/>
        <v>0</v>
      </c>
      <c r="AL166" s="44">
        <f t="shared" si="64"/>
        <v>0</v>
      </c>
      <c r="AM166" s="44">
        <f t="shared" si="65"/>
        <v>0</v>
      </c>
      <c r="AN166" s="44">
        <f t="shared" si="66"/>
        <v>0</v>
      </c>
      <c r="AO166" s="44">
        <f t="shared" si="67"/>
        <v>0</v>
      </c>
      <c r="AP166" s="44">
        <f t="shared" si="68"/>
        <v>0</v>
      </c>
      <c r="AQ166" s="44">
        <f t="shared" si="69"/>
        <v>0</v>
      </c>
      <c r="AR166" s="44">
        <f t="shared" si="70"/>
        <v>0</v>
      </c>
      <c r="AS166" s="44">
        <f t="shared" si="71"/>
        <v>0</v>
      </c>
      <c r="AT166" s="40"/>
      <c r="AU166" s="40"/>
      <c r="AV166" s="40"/>
      <c r="AW166" s="40"/>
      <c r="AX166" s="40"/>
      <c r="AY166" s="40"/>
      <c r="AZ166" s="40"/>
      <c r="BA166" s="40"/>
      <c r="BB166" s="40"/>
      <c r="BC166" s="40"/>
    </row>
    <row r="167" spans="1:55" x14ac:dyDescent="0.2">
      <c r="A167" s="51">
        <v>161</v>
      </c>
      <c r="B167" s="102" t="s">
        <v>5</v>
      </c>
      <c r="C167" s="102" t="s">
        <v>6</v>
      </c>
      <c r="D167" s="102">
        <v>2015</v>
      </c>
      <c r="E167" s="102" t="s">
        <v>19</v>
      </c>
      <c r="F167" s="102" t="s">
        <v>133</v>
      </c>
      <c r="G167" s="34" t="str">
        <f t="shared" si="53"/>
        <v>10m</v>
      </c>
      <c r="H167" s="109">
        <v>7.7</v>
      </c>
      <c r="I167" s="110">
        <v>3.98</v>
      </c>
      <c r="J167" s="111">
        <v>0</v>
      </c>
      <c r="K167" s="110">
        <v>35</v>
      </c>
      <c r="L167" s="111">
        <v>0</v>
      </c>
      <c r="M167" s="110">
        <v>500</v>
      </c>
      <c r="N167" s="112">
        <v>1000</v>
      </c>
      <c r="O167" s="113">
        <v>1200</v>
      </c>
      <c r="P167" s="27">
        <f t="shared" si="54"/>
        <v>363</v>
      </c>
      <c r="Q167" s="29">
        <f t="shared" si="55"/>
        <v>385</v>
      </c>
      <c r="R167" s="28">
        <f t="shared" si="56"/>
        <v>-1051</v>
      </c>
      <c r="S167" s="27">
        <f t="shared" si="57"/>
        <v>283</v>
      </c>
      <c r="T167" s="28">
        <f t="shared" si="58"/>
        <v>-156</v>
      </c>
      <c r="U167" s="29">
        <f t="shared" si="59"/>
        <v>-112</v>
      </c>
      <c r="V167" s="31">
        <f t="shared" si="72"/>
        <v>-193</v>
      </c>
      <c r="W167" s="82">
        <f t="shared" si="60"/>
        <v>-19</v>
      </c>
      <c r="X167" s="30">
        <f t="shared" si="61"/>
        <v>363</v>
      </c>
      <c r="Y167" s="31">
        <f t="shared" si="73"/>
        <v>385</v>
      </c>
      <c r="Z167" s="31">
        <f t="shared" si="74"/>
        <v>283</v>
      </c>
      <c r="AA167" s="27">
        <f t="shared" si="75"/>
        <v>-19</v>
      </c>
      <c r="AB167" s="21">
        <f t="shared" si="76"/>
        <v>1031</v>
      </c>
      <c r="AC167" s="32" t="str" cm="1">
        <f t="array" ref="AC167">_xlfn.IFS(G167="8w",AJ167,G167="9w",AK167,G167="10w",AL167,G167="11w",AM167,G167="12w",AN167,G167="8m",AO167,G167="9m",AP167,G167="10m",AQ167,G167="11m",AR167,G167="12m",AS167)</f>
        <v>E</v>
      </c>
      <c r="AD167" s="40"/>
      <c r="AE167" s="40"/>
      <c r="AF167" s="40"/>
      <c r="AG167" s="40"/>
      <c r="AH167" s="40"/>
      <c r="AI167" s="40"/>
      <c r="AJ167" s="44" t="str">
        <f t="shared" si="62"/>
        <v>E</v>
      </c>
      <c r="AK167" s="44" t="str">
        <f t="shared" si="63"/>
        <v>E</v>
      </c>
      <c r="AL167" s="44" t="str">
        <f t="shared" si="64"/>
        <v>E</v>
      </c>
      <c r="AM167" s="44" t="str">
        <f t="shared" si="65"/>
        <v>E</v>
      </c>
      <c r="AN167" s="44" t="str">
        <f t="shared" si="66"/>
        <v>E</v>
      </c>
      <c r="AO167" s="44" t="str">
        <f t="shared" si="67"/>
        <v>E</v>
      </c>
      <c r="AP167" s="44" t="str">
        <f t="shared" si="68"/>
        <v>E</v>
      </c>
      <c r="AQ167" s="44" t="str">
        <f t="shared" si="69"/>
        <v>E</v>
      </c>
      <c r="AR167" s="44" t="str">
        <f t="shared" si="70"/>
        <v>E</v>
      </c>
      <c r="AS167" s="44" t="str">
        <f t="shared" si="71"/>
        <v>E</v>
      </c>
      <c r="AT167" s="40"/>
      <c r="AU167" s="40"/>
      <c r="AV167" s="40"/>
      <c r="AW167" s="40"/>
      <c r="AX167" s="40"/>
      <c r="AY167" s="40"/>
      <c r="AZ167" s="40"/>
      <c r="BA167" s="40"/>
      <c r="BB167" s="40"/>
      <c r="BC167" s="40"/>
    </row>
    <row r="168" spans="1:55" x14ac:dyDescent="0.2">
      <c r="A168" s="51">
        <v>162</v>
      </c>
      <c r="B168" s="102"/>
      <c r="C168" s="102"/>
      <c r="D168" s="102"/>
      <c r="E168" s="102"/>
      <c r="F168" s="102"/>
      <c r="G168" s="34" t="str">
        <f t="shared" si="53"/>
        <v>2025</v>
      </c>
      <c r="H168" s="109"/>
      <c r="I168" s="110"/>
      <c r="J168" s="111">
        <v>0</v>
      </c>
      <c r="K168" s="110"/>
      <c r="L168" s="111">
        <v>0</v>
      </c>
      <c r="M168" s="110">
        <v>500</v>
      </c>
      <c r="N168" s="112">
        <v>1000</v>
      </c>
      <c r="O168" s="113">
        <v>1200</v>
      </c>
      <c r="P168" s="27">
        <f t="shared" si="54"/>
        <v>0</v>
      </c>
      <c r="Q168" s="29">
        <f t="shared" si="55"/>
        <v>0</v>
      </c>
      <c r="R168" s="28">
        <f t="shared" si="56"/>
        <v>0</v>
      </c>
      <c r="S168" s="27">
        <f t="shared" si="57"/>
        <v>0</v>
      </c>
      <c r="T168" s="28">
        <f t="shared" si="58"/>
        <v>0</v>
      </c>
      <c r="U168" s="29">
        <f t="shared" si="59"/>
        <v>0</v>
      </c>
      <c r="V168" s="31">
        <f t="shared" si="72"/>
        <v>0</v>
      </c>
      <c r="W168" s="82">
        <f t="shared" si="60"/>
        <v>0</v>
      </c>
      <c r="X168" s="30">
        <f t="shared" si="61"/>
        <v>0</v>
      </c>
      <c r="Y168" s="31">
        <f t="shared" si="73"/>
        <v>0</v>
      </c>
      <c r="Z168" s="31">
        <f t="shared" si="74"/>
        <v>0</v>
      </c>
      <c r="AA168" s="27">
        <f t="shared" si="75"/>
        <v>0</v>
      </c>
      <c r="AB168" s="21">
        <f t="shared" si="76"/>
        <v>0</v>
      </c>
      <c r="AC168" s="32" t="e" cm="1">
        <f t="array" ref="AC168">_xlfn.IFS(G168="8w",AJ168,G168="9w",AK168,G168="10w",AL168,G168="11w",AM168,G168="12w",AN168,G168="8m",AO168,G168="9m",AP168,G168="10m",AQ168,G168="11m",AR168,G168="12m",AS168)</f>
        <v>#N/A</v>
      </c>
      <c r="AD168" s="40"/>
      <c r="AE168" s="40"/>
      <c r="AF168" s="40"/>
      <c r="AG168" s="40"/>
      <c r="AH168" s="40"/>
      <c r="AI168" s="40"/>
      <c r="AJ168" s="44">
        <f t="shared" si="62"/>
        <v>0</v>
      </c>
      <c r="AK168" s="44">
        <f t="shared" si="63"/>
        <v>0</v>
      </c>
      <c r="AL168" s="44">
        <f t="shared" si="64"/>
        <v>0</v>
      </c>
      <c r="AM168" s="44">
        <f t="shared" si="65"/>
        <v>0</v>
      </c>
      <c r="AN168" s="44">
        <f t="shared" si="66"/>
        <v>0</v>
      </c>
      <c r="AO168" s="44">
        <f t="shared" si="67"/>
        <v>0</v>
      </c>
      <c r="AP168" s="44">
        <f t="shared" si="68"/>
        <v>0</v>
      </c>
      <c r="AQ168" s="44">
        <f t="shared" si="69"/>
        <v>0</v>
      </c>
      <c r="AR168" s="44">
        <f t="shared" si="70"/>
        <v>0</v>
      </c>
      <c r="AS168" s="44">
        <f t="shared" si="71"/>
        <v>0</v>
      </c>
      <c r="AT168" s="40"/>
      <c r="AU168" s="40"/>
      <c r="AV168" s="40"/>
      <c r="AW168" s="40"/>
      <c r="AX168" s="40"/>
      <c r="AY168" s="40"/>
      <c r="AZ168" s="40"/>
      <c r="BA168" s="40"/>
      <c r="BB168" s="40"/>
      <c r="BC168" s="40"/>
    </row>
    <row r="169" spans="1:55" x14ac:dyDescent="0.2">
      <c r="A169" s="51">
        <v>163</v>
      </c>
      <c r="B169" s="102"/>
      <c r="C169" s="102"/>
      <c r="D169" s="102"/>
      <c r="E169" s="102"/>
      <c r="F169" s="102"/>
      <c r="G169" s="34" t="str">
        <f t="shared" si="53"/>
        <v>2025</v>
      </c>
      <c r="H169" s="109"/>
      <c r="I169" s="110"/>
      <c r="J169" s="111">
        <v>0</v>
      </c>
      <c r="K169" s="110"/>
      <c r="L169" s="111">
        <v>0</v>
      </c>
      <c r="M169" s="110">
        <v>500</v>
      </c>
      <c r="N169" s="112">
        <v>1000</v>
      </c>
      <c r="O169" s="113">
        <v>1200</v>
      </c>
      <c r="P169" s="27">
        <f t="shared" si="54"/>
        <v>0</v>
      </c>
      <c r="Q169" s="29">
        <f t="shared" si="55"/>
        <v>0</v>
      </c>
      <c r="R169" s="28">
        <f t="shared" si="56"/>
        <v>0</v>
      </c>
      <c r="S169" s="27">
        <f t="shared" si="57"/>
        <v>0</v>
      </c>
      <c r="T169" s="28">
        <f t="shared" si="58"/>
        <v>0</v>
      </c>
      <c r="U169" s="29">
        <f t="shared" si="59"/>
        <v>0</v>
      </c>
      <c r="V169" s="31">
        <f t="shared" si="72"/>
        <v>0</v>
      </c>
      <c r="W169" s="82">
        <f t="shared" si="60"/>
        <v>0</v>
      </c>
      <c r="X169" s="30">
        <f t="shared" si="61"/>
        <v>0</v>
      </c>
      <c r="Y169" s="31">
        <f t="shared" si="73"/>
        <v>0</v>
      </c>
      <c r="Z169" s="31">
        <f t="shared" si="74"/>
        <v>0</v>
      </c>
      <c r="AA169" s="27">
        <f t="shared" si="75"/>
        <v>0</v>
      </c>
      <c r="AB169" s="21">
        <f t="shared" si="76"/>
        <v>0</v>
      </c>
      <c r="AC169" s="32" t="e" cm="1">
        <f t="array" ref="AC169">_xlfn.IFS(G169="8w",AJ169,G169="9w",AK169,G169="10w",AL169,G169="11w",AM169,G169="12w",AN169,G169="8m",AO169,G169="9m",AP169,G169="10m",AQ169,G169="11m",AR169,G169="12m",AS169)</f>
        <v>#N/A</v>
      </c>
      <c r="AD169" s="40"/>
      <c r="AE169" s="40"/>
      <c r="AF169" s="40"/>
      <c r="AG169" s="40"/>
      <c r="AH169" s="40"/>
      <c r="AI169" s="40"/>
      <c r="AJ169" s="44">
        <f t="shared" si="62"/>
        <v>0</v>
      </c>
      <c r="AK169" s="44">
        <f t="shared" si="63"/>
        <v>0</v>
      </c>
      <c r="AL169" s="44">
        <f t="shared" si="64"/>
        <v>0</v>
      </c>
      <c r="AM169" s="44">
        <f t="shared" si="65"/>
        <v>0</v>
      </c>
      <c r="AN169" s="44">
        <f t="shared" si="66"/>
        <v>0</v>
      </c>
      <c r="AO169" s="44">
        <f t="shared" si="67"/>
        <v>0</v>
      </c>
      <c r="AP169" s="44">
        <f t="shared" si="68"/>
        <v>0</v>
      </c>
      <c r="AQ169" s="44">
        <f t="shared" si="69"/>
        <v>0</v>
      </c>
      <c r="AR169" s="44">
        <f t="shared" si="70"/>
        <v>0</v>
      </c>
      <c r="AS169" s="44">
        <f t="shared" si="71"/>
        <v>0</v>
      </c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</row>
    <row r="170" spans="1:55" x14ac:dyDescent="0.2">
      <c r="A170" s="51">
        <v>164</v>
      </c>
      <c r="B170" s="102"/>
      <c r="C170" s="102"/>
      <c r="D170" s="102"/>
      <c r="E170" s="102"/>
      <c r="F170" s="102"/>
      <c r="G170" s="34" t="str">
        <f t="shared" si="53"/>
        <v>2025</v>
      </c>
      <c r="H170" s="109"/>
      <c r="I170" s="110"/>
      <c r="J170" s="111">
        <v>0</v>
      </c>
      <c r="K170" s="110"/>
      <c r="L170" s="111">
        <v>0</v>
      </c>
      <c r="M170" s="110">
        <v>500</v>
      </c>
      <c r="N170" s="112">
        <v>1000</v>
      </c>
      <c r="O170" s="113">
        <v>1200</v>
      </c>
      <c r="P170" s="27">
        <f t="shared" si="54"/>
        <v>0</v>
      </c>
      <c r="Q170" s="29">
        <f t="shared" si="55"/>
        <v>0</v>
      </c>
      <c r="R170" s="28">
        <f t="shared" si="56"/>
        <v>0</v>
      </c>
      <c r="S170" s="27">
        <f t="shared" si="57"/>
        <v>0</v>
      </c>
      <c r="T170" s="28">
        <f t="shared" si="58"/>
        <v>0</v>
      </c>
      <c r="U170" s="29">
        <f t="shared" si="59"/>
        <v>0</v>
      </c>
      <c r="V170" s="31">
        <f t="shared" si="72"/>
        <v>0</v>
      </c>
      <c r="W170" s="82">
        <f t="shared" si="60"/>
        <v>0</v>
      </c>
      <c r="X170" s="30">
        <f t="shared" si="61"/>
        <v>0</v>
      </c>
      <c r="Y170" s="31">
        <f t="shared" si="73"/>
        <v>0</v>
      </c>
      <c r="Z170" s="31">
        <f t="shared" si="74"/>
        <v>0</v>
      </c>
      <c r="AA170" s="27">
        <f t="shared" si="75"/>
        <v>0</v>
      </c>
      <c r="AB170" s="21">
        <f t="shared" si="76"/>
        <v>0</v>
      </c>
      <c r="AC170" s="32" t="e" cm="1">
        <f t="array" ref="AC170">_xlfn.IFS(G170="8w",AJ170,G170="9w",AK170,G170="10w",AL170,G170="11w",AM170,G170="12w",AN170,G170="8m",AO170,G170="9m",AP170,G170="10m",AQ170,G170="11m",AR170,G170="12m",AS170)</f>
        <v>#N/A</v>
      </c>
      <c r="AD170" s="40"/>
      <c r="AE170" s="40"/>
      <c r="AF170" s="40"/>
      <c r="AG170" s="40"/>
      <c r="AH170" s="40"/>
      <c r="AI170" s="40"/>
      <c r="AJ170" s="44">
        <f t="shared" si="62"/>
        <v>0</v>
      </c>
      <c r="AK170" s="44">
        <f t="shared" si="63"/>
        <v>0</v>
      </c>
      <c r="AL170" s="44">
        <f t="shared" si="64"/>
        <v>0</v>
      </c>
      <c r="AM170" s="44">
        <f t="shared" si="65"/>
        <v>0</v>
      </c>
      <c r="AN170" s="44">
        <f t="shared" si="66"/>
        <v>0</v>
      </c>
      <c r="AO170" s="44">
        <f t="shared" si="67"/>
        <v>0</v>
      </c>
      <c r="AP170" s="44">
        <f t="shared" si="68"/>
        <v>0</v>
      </c>
      <c r="AQ170" s="44">
        <f t="shared" si="69"/>
        <v>0</v>
      </c>
      <c r="AR170" s="44">
        <f t="shared" si="70"/>
        <v>0</v>
      </c>
      <c r="AS170" s="44">
        <f t="shared" si="71"/>
        <v>0</v>
      </c>
      <c r="AT170" s="40"/>
      <c r="AU170" s="40"/>
      <c r="AV170" s="40"/>
      <c r="AW170" s="40"/>
      <c r="AX170" s="40"/>
      <c r="AY170" s="40"/>
      <c r="AZ170" s="40"/>
      <c r="BA170" s="40"/>
      <c r="BB170" s="40"/>
      <c r="BC170" s="40"/>
    </row>
    <row r="171" spans="1:55" x14ac:dyDescent="0.2">
      <c r="A171" s="51">
        <v>165</v>
      </c>
      <c r="B171" s="102"/>
      <c r="C171" s="102"/>
      <c r="D171" s="102"/>
      <c r="E171" s="102"/>
      <c r="F171" s="102"/>
      <c r="G171" s="34" t="str">
        <f t="shared" si="53"/>
        <v>2025</v>
      </c>
      <c r="H171" s="109"/>
      <c r="I171" s="110"/>
      <c r="J171" s="111">
        <v>0</v>
      </c>
      <c r="K171" s="110"/>
      <c r="L171" s="111">
        <v>0</v>
      </c>
      <c r="M171" s="110">
        <v>500</v>
      </c>
      <c r="N171" s="112">
        <v>1000</v>
      </c>
      <c r="O171" s="113">
        <v>1200</v>
      </c>
      <c r="P171" s="27">
        <f t="shared" si="54"/>
        <v>0</v>
      </c>
      <c r="Q171" s="29">
        <f t="shared" si="55"/>
        <v>0</v>
      </c>
      <c r="R171" s="28">
        <f t="shared" si="56"/>
        <v>0</v>
      </c>
      <c r="S171" s="27">
        <f t="shared" si="57"/>
        <v>0</v>
      </c>
      <c r="T171" s="28">
        <f t="shared" si="58"/>
        <v>0</v>
      </c>
      <c r="U171" s="29">
        <f t="shared" si="59"/>
        <v>0</v>
      </c>
      <c r="V171" s="31">
        <f t="shared" si="72"/>
        <v>0</v>
      </c>
      <c r="W171" s="82">
        <f t="shared" si="60"/>
        <v>0</v>
      </c>
      <c r="X171" s="30">
        <f t="shared" si="61"/>
        <v>0</v>
      </c>
      <c r="Y171" s="31">
        <f t="shared" si="73"/>
        <v>0</v>
      </c>
      <c r="Z171" s="31">
        <f t="shared" si="74"/>
        <v>0</v>
      </c>
      <c r="AA171" s="27">
        <f t="shared" si="75"/>
        <v>0</v>
      </c>
      <c r="AB171" s="21">
        <f t="shared" si="76"/>
        <v>0</v>
      </c>
      <c r="AC171" s="32" t="e" cm="1">
        <f t="array" ref="AC171">_xlfn.IFS(G171="8w",AJ171,G171="9w",AK171,G171="10w",AL171,G171="11w",AM171,G171="12w",AN171,G171="8m",AO171,G171="9m",AP171,G171="10m",AQ171,G171="11m",AR171,G171="12m",AS171)</f>
        <v>#N/A</v>
      </c>
      <c r="AD171" s="40"/>
      <c r="AE171" s="40"/>
      <c r="AF171" s="40"/>
      <c r="AG171" s="40"/>
      <c r="AH171" s="40"/>
      <c r="AI171" s="40"/>
      <c r="AJ171" s="44">
        <f t="shared" si="62"/>
        <v>0</v>
      </c>
      <c r="AK171" s="44">
        <f t="shared" si="63"/>
        <v>0</v>
      </c>
      <c r="AL171" s="44">
        <f t="shared" si="64"/>
        <v>0</v>
      </c>
      <c r="AM171" s="44">
        <f t="shared" si="65"/>
        <v>0</v>
      </c>
      <c r="AN171" s="44">
        <f t="shared" si="66"/>
        <v>0</v>
      </c>
      <c r="AO171" s="44">
        <f t="shared" si="67"/>
        <v>0</v>
      </c>
      <c r="AP171" s="44">
        <f t="shared" si="68"/>
        <v>0</v>
      </c>
      <c r="AQ171" s="44">
        <f t="shared" si="69"/>
        <v>0</v>
      </c>
      <c r="AR171" s="44">
        <f t="shared" si="70"/>
        <v>0</v>
      </c>
      <c r="AS171" s="44">
        <f t="shared" si="71"/>
        <v>0</v>
      </c>
      <c r="AT171" s="40"/>
      <c r="AU171" s="40"/>
      <c r="AV171" s="40"/>
      <c r="AW171" s="40"/>
      <c r="AX171" s="40"/>
      <c r="AY171" s="40"/>
      <c r="AZ171" s="40"/>
      <c r="BA171" s="40"/>
      <c r="BB171" s="40"/>
      <c r="BC171" s="40"/>
    </row>
    <row r="172" spans="1:55" x14ac:dyDescent="0.2">
      <c r="A172" s="51">
        <v>166</v>
      </c>
      <c r="B172" s="102"/>
      <c r="C172" s="102"/>
      <c r="D172" s="102"/>
      <c r="E172" s="102"/>
      <c r="F172" s="102"/>
      <c r="G172" s="34" t="str">
        <f t="shared" si="53"/>
        <v>2025</v>
      </c>
      <c r="H172" s="109"/>
      <c r="I172" s="110"/>
      <c r="J172" s="111">
        <v>0</v>
      </c>
      <c r="K172" s="110"/>
      <c r="L172" s="111">
        <v>0</v>
      </c>
      <c r="M172" s="110">
        <v>500</v>
      </c>
      <c r="N172" s="112">
        <v>1000</v>
      </c>
      <c r="O172" s="113">
        <v>1200</v>
      </c>
      <c r="P172" s="27">
        <f t="shared" si="54"/>
        <v>0</v>
      </c>
      <c r="Q172" s="29">
        <f t="shared" si="55"/>
        <v>0</v>
      </c>
      <c r="R172" s="28">
        <f t="shared" si="56"/>
        <v>0</v>
      </c>
      <c r="S172" s="27">
        <f t="shared" si="57"/>
        <v>0</v>
      </c>
      <c r="T172" s="28">
        <f t="shared" si="58"/>
        <v>0</v>
      </c>
      <c r="U172" s="29">
        <f t="shared" si="59"/>
        <v>0</v>
      </c>
      <c r="V172" s="31">
        <f t="shared" si="72"/>
        <v>0</v>
      </c>
      <c r="W172" s="82">
        <f t="shared" si="60"/>
        <v>0</v>
      </c>
      <c r="X172" s="30">
        <f t="shared" si="61"/>
        <v>0</v>
      </c>
      <c r="Y172" s="31">
        <f t="shared" si="73"/>
        <v>0</v>
      </c>
      <c r="Z172" s="31">
        <f t="shared" si="74"/>
        <v>0</v>
      </c>
      <c r="AA172" s="27">
        <f t="shared" si="75"/>
        <v>0</v>
      </c>
      <c r="AB172" s="21">
        <f t="shared" si="76"/>
        <v>0</v>
      </c>
      <c r="AC172" s="32" t="e" cm="1">
        <f t="array" ref="AC172">_xlfn.IFS(G172="8w",AJ172,G172="9w",AK172,G172="10w",AL172,G172="11w",AM172,G172="12w",AN172,G172="8m",AO172,G172="9m",AP172,G172="10m",AQ172,G172="11m",AR172,G172="12m",AS172)</f>
        <v>#N/A</v>
      </c>
      <c r="AD172" s="40"/>
      <c r="AE172" s="40"/>
      <c r="AF172" s="40"/>
      <c r="AG172" s="40"/>
      <c r="AH172" s="40"/>
      <c r="AI172" s="40"/>
      <c r="AJ172" s="44">
        <f t="shared" si="62"/>
        <v>0</v>
      </c>
      <c r="AK172" s="44">
        <f t="shared" si="63"/>
        <v>0</v>
      </c>
      <c r="AL172" s="44">
        <f t="shared" si="64"/>
        <v>0</v>
      </c>
      <c r="AM172" s="44">
        <f t="shared" si="65"/>
        <v>0</v>
      </c>
      <c r="AN172" s="44">
        <f t="shared" si="66"/>
        <v>0</v>
      </c>
      <c r="AO172" s="44">
        <f t="shared" si="67"/>
        <v>0</v>
      </c>
      <c r="AP172" s="44">
        <f t="shared" si="68"/>
        <v>0</v>
      </c>
      <c r="AQ172" s="44">
        <f t="shared" si="69"/>
        <v>0</v>
      </c>
      <c r="AR172" s="44">
        <f t="shared" si="70"/>
        <v>0</v>
      </c>
      <c r="AS172" s="44">
        <f t="shared" si="71"/>
        <v>0</v>
      </c>
      <c r="AT172" s="40"/>
      <c r="AU172" s="40"/>
      <c r="AV172" s="40"/>
      <c r="AW172" s="40"/>
      <c r="AX172" s="40"/>
      <c r="AY172" s="40"/>
      <c r="AZ172" s="40"/>
      <c r="BA172" s="40"/>
      <c r="BB172" s="40"/>
      <c r="BC172" s="40"/>
    </row>
    <row r="173" spans="1:55" x14ac:dyDescent="0.2">
      <c r="A173" s="51">
        <v>167</v>
      </c>
      <c r="B173" s="102"/>
      <c r="C173" s="102"/>
      <c r="D173" s="102"/>
      <c r="E173" s="102"/>
      <c r="F173" s="102"/>
      <c r="G173" s="34" t="str">
        <f t="shared" si="53"/>
        <v>2025</v>
      </c>
      <c r="H173" s="109"/>
      <c r="I173" s="110"/>
      <c r="J173" s="111">
        <v>0</v>
      </c>
      <c r="K173" s="110"/>
      <c r="L173" s="111">
        <v>0</v>
      </c>
      <c r="M173" s="110">
        <v>500</v>
      </c>
      <c r="N173" s="112">
        <v>1000</v>
      </c>
      <c r="O173" s="113">
        <v>1200</v>
      </c>
      <c r="P173" s="27">
        <f t="shared" si="54"/>
        <v>0</v>
      </c>
      <c r="Q173" s="29">
        <f t="shared" si="55"/>
        <v>0</v>
      </c>
      <c r="R173" s="28">
        <f t="shared" si="56"/>
        <v>0</v>
      </c>
      <c r="S173" s="27">
        <f t="shared" si="57"/>
        <v>0</v>
      </c>
      <c r="T173" s="28">
        <f t="shared" si="58"/>
        <v>0</v>
      </c>
      <c r="U173" s="29">
        <f t="shared" si="59"/>
        <v>0</v>
      </c>
      <c r="V173" s="31">
        <f t="shared" si="72"/>
        <v>0</v>
      </c>
      <c r="W173" s="82">
        <f t="shared" si="60"/>
        <v>0</v>
      </c>
      <c r="X173" s="30">
        <f t="shared" si="61"/>
        <v>0</v>
      </c>
      <c r="Y173" s="31">
        <f t="shared" si="73"/>
        <v>0</v>
      </c>
      <c r="Z173" s="31">
        <f t="shared" si="74"/>
        <v>0</v>
      </c>
      <c r="AA173" s="27">
        <f t="shared" si="75"/>
        <v>0</v>
      </c>
      <c r="AB173" s="21">
        <f t="shared" si="76"/>
        <v>0</v>
      </c>
      <c r="AC173" s="32" t="e" cm="1">
        <f t="array" ref="AC173">_xlfn.IFS(G173="8w",AJ173,G173="9w",AK173,G173="10w",AL173,G173="11w",AM173,G173="12w",AN173,G173="8m",AO173,G173="9m",AP173,G173="10m",AQ173,G173="11m",AR173,G173="12m",AS173)</f>
        <v>#N/A</v>
      </c>
      <c r="AD173" s="40"/>
      <c r="AE173" s="40"/>
      <c r="AF173" s="40"/>
      <c r="AG173" s="40"/>
      <c r="AH173" s="40"/>
      <c r="AI173" s="40"/>
      <c r="AJ173" s="44">
        <f t="shared" si="62"/>
        <v>0</v>
      </c>
      <c r="AK173" s="44">
        <f t="shared" si="63"/>
        <v>0</v>
      </c>
      <c r="AL173" s="44">
        <f t="shared" si="64"/>
        <v>0</v>
      </c>
      <c r="AM173" s="44">
        <f t="shared" si="65"/>
        <v>0</v>
      </c>
      <c r="AN173" s="44">
        <f t="shared" si="66"/>
        <v>0</v>
      </c>
      <c r="AO173" s="44">
        <f t="shared" si="67"/>
        <v>0</v>
      </c>
      <c r="AP173" s="44">
        <f t="shared" si="68"/>
        <v>0</v>
      </c>
      <c r="AQ173" s="44">
        <f t="shared" si="69"/>
        <v>0</v>
      </c>
      <c r="AR173" s="44">
        <f t="shared" si="70"/>
        <v>0</v>
      </c>
      <c r="AS173" s="44">
        <f t="shared" si="71"/>
        <v>0</v>
      </c>
      <c r="AT173" s="40"/>
      <c r="AU173" s="40"/>
      <c r="AV173" s="40"/>
      <c r="AW173" s="40"/>
      <c r="AX173" s="40"/>
      <c r="AY173" s="40"/>
      <c r="AZ173" s="40"/>
      <c r="BA173" s="40"/>
      <c r="BB173" s="40"/>
      <c r="BC173" s="40"/>
    </row>
    <row r="174" spans="1:55" x14ac:dyDescent="0.2">
      <c r="A174" s="51">
        <v>168</v>
      </c>
      <c r="B174" s="102"/>
      <c r="C174" s="102"/>
      <c r="D174" s="102"/>
      <c r="E174" s="102"/>
      <c r="F174" s="102"/>
      <c r="G174" s="34" t="str">
        <f t="shared" si="53"/>
        <v>2025</v>
      </c>
      <c r="H174" s="109"/>
      <c r="I174" s="110"/>
      <c r="J174" s="111">
        <v>0</v>
      </c>
      <c r="K174" s="110"/>
      <c r="L174" s="111">
        <v>0</v>
      </c>
      <c r="M174" s="110">
        <v>500</v>
      </c>
      <c r="N174" s="112">
        <v>1000</v>
      </c>
      <c r="O174" s="113">
        <v>1200</v>
      </c>
      <c r="P174" s="27">
        <f t="shared" si="54"/>
        <v>0</v>
      </c>
      <c r="Q174" s="29">
        <f t="shared" si="55"/>
        <v>0</v>
      </c>
      <c r="R174" s="28">
        <f t="shared" si="56"/>
        <v>0</v>
      </c>
      <c r="S174" s="27">
        <f t="shared" si="57"/>
        <v>0</v>
      </c>
      <c r="T174" s="28">
        <f t="shared" si="58"/>
        <v>0</v>
      </c>
      <c r="U174" s="29">
        <f t="shared" si="59"/>
        <v>0</v>
      </c>
      <c r="V174" s="31">
        <f t="shared" si="72"/>
        <v>0</v>
      </c>
      <c r="W174" s="82">
        <f t="shared" si="60"/>
        <v>0</v>
      </c>
      <c r="X174" s="30">
        <f t="shared" si="61"/>
        <v>0</v>
      </c>
      <c r="Y174" s="31">
        <f t="shared" si="73"/>
        <v>0</v>
      </c>
      <c r="Z174" s="31">
        <f t="shared" si="74"/>
        <v>0</v>
      </c>
      <c r="AA174" s="27">
        <f t="shared" si="75"/>
        <v>0</v>
      </c>
      <c r="AB174" s="21">
        <f t="shared" si="76"/>
        <v>0</v>
      </c>
      <c r="AC174" s="32" t="e" cm="1">
        <f t="array" ref="AC174">_xlfn.IFS(G174="8w",AJ174,G174="9w",AK174,G174="10w",AL174,G174="11w",AM174,G174="12w",AN174,G174="8m",AO174,G174="9m",AP174,G174="10m",AQ174,G174="11m",AR174,G174="12m",AS174)</f>
        <v>#N/A</v>
      </c>
      <c r="AD174" s="40"/>
      <c r="AE174" s="40"/>
      <c r="AF174" s="40"/>
      <c r="AG174" s="40"/>
      <c r="AH174" s="40"/>
      <c r="AI174" s="40"/>
      <c r="AJ174" s="44">
        <f t="shared" si="62"/>
        <v>0</v>
      </c>
      <c r="AK174" s="44">
        <f t="shared" si="63"/>
        <v>0</v>
      </c>
      <c r="AL174" s="44">
        <f t="shared" si="64"/>
        <v>0</v>
      </c>
      <c r="AM174" s="44">
        <f t="shared" si="65"/>
        <v>0</v>
      </c>
      <c r="AN174" s="44">
        <f t="shared" si="66"/>
        <v>0</v>
      </c>
      <c r="AO174" s="44">
        <f t="shared" si="67"/>
        <v>0</v>
      </c>
      <c r="AP174" s="44">
        <f t="shared" si="68"/>
        <v>0</v>
      </c>
      <c r="AQ174" s="44">
        <f t="shared" si="69"/>
        <v>0</v>
      </c>
      <c r="AR174" s="44">
        <f t="shared" si="70"/>
        <v>0</v>
      </c>
      <c r="AS174" s="44">
        <f t="shared" si="71"/>
        <v>0</v>
      </c>
      <c r="AT174" s="40"/>
      <c r="AU174" s="40"/>
      <c r="AV174" s="40"/>
      <c r="AW174" s="40"/>
      <c r="AX174" s="40"/>
      <c r="AY174" s="40"/>
      <c r="AZ174" s="40"/>
      <c r="BA174" s="40"/>
      <c r="BB174" s="40"/>
      <c r="BC174" s="40"/>
    </row>
    <row r="175" spans="1:55" x14ac:dyDescent="0.2">
      <c r="A175" s="51">
        <v>169</v>
      </c>
      <c r="B175" s="102"/>
      <c r="C175" s="102"/>
      <c r="D175" s="102"/>
      <c r="E175" s="102"/>
      <c r="F175" s="102"/>
      <c r="G175" s="34" t="str">
        <f t="shared" si="53"/>
        <v>2025</v>
      </c>
      <c r="H175" s="109"/>
      <c r="I175" s="110"/>
      <c r="J175" s="111">
        <v>0</v>
      </c>
      <c r="K175" s="110"/>
      <c r="L175" s="111">
        <v>0</v>
      </c>
      <c r="M175" s="110">
        <v>500</v>
      </c>
      <c r="N175" s="112">
        <v>1000</v>
      </c>
      <c r="O175" s="113">
        <v>1200</v>
      </c>
      <c r="P175" s="27">
        <f t="shared" si="54"/>
        <v>0</v>
      </c>
      <c r="Q175" s="29">
        <f t="shared" si="55"/>
        <v>0</v>
      </c>
      <c r="R175" s="28">
        <f t="shared" si="56"/>
        <v>0</v>
      </c>
      <c r="S175" s="27">
        <f t="shared" si="57"/>
        <v>0</v>
      </c>
      <c r="T175" s="28">
        <f t="shared" si="58"/>
        <v>0</v>
      </c>
      <c r="U175" s="29">
        <f t="shared" si="59"/>
        <v>0</v>
      </c>
      <c r="V175" s="31">
        <f t="shared" si="72"/>
        <v>0</v>
      </c>
      <c r="W175" s="82">
        <f t="shared" si="60"/>
        <v>0</v>
      </c>
      <c r="X175" s="30">
        <f t="shared" si="61"/>
        <v>0</v>
      </c>
      <c r="Y175" s="31">
        <f t="shared" si="73"/>
        <v>0</v>
      </c>
      <c r="Z175" s="31">
        <f t="shared" si="74"/>
        <v>0</v>
      </c>
      <c r="AA175" s="27">
        <f t="shared" si="75"/>
        <v>0</v>
      </c>
      <c r="AB175" s="21">
        <f t="shared" si="76"/>
        <v>0</v>
      </c>
      <c r="AC175" s="32" t="e" cm="1">
        <f t="array" ref="AC175">_xlfn.IFS(G175="8w",AJ175,G175="9w",AK175,G175="10w",AL175,G175="11w",AM175,G175="12w",AN175,G175="8m",AO175,G175="9m",AP175,G175="10m",AQ175,G175="11m",AR175,G175="12m",AS175)</f>
        <v>#N/A</v>
      </c>
      <c r="AD175" s="40"/>
      <c r="AE175" s="40"/>
      <c r="AF175" s="40"/>
      <c r="AG175" s="40"/>
      <c r="AH175" s="40"/>
      <c r="AI175" s="40"/>
      <c r="AJ175" s="44">
        <f t="shared" si="62"/>
        <v>0</v>
      </c>
      <c r="AK175" s="44">
        <f t="shared" si="63"/>
        <v>0</v>
      </c>
      <c r="AL175" s="44">
        <f t="shared" si="64"/>
        <v>0</v>
      </c>
      <c r="AM175" s="44">
        <f t="shared" si="65"/>
        <v>0</v>
      </c>
      <c r="AN175" s="44">
        <f t="shared" si="66"/>
        <v>0</v>
      </c>
      <c r="AO175" s="44">
        <f t="shared" si="67"/>
        <v>0</v>
      </c>
      <c r="AP175" s="44">
        <f t="shared" si="68"/>
        <v>0</v>
      </c>
      <c r="AQ175" s="44">
        <f t="shared" si="69"/>
        <v>0</v>
      </c>
      <c r="AR175" s="44">
        <f t="shared" si="70"/>
        <v>0</v>
      </c>
      <c r="AS175" s="44">
        <f t="shared" si="71"/>
        <v>0</v>
      </c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</row>
    <row r="176" spans="1:55" x14ac:dyDescent="0.2">
      <c r="A176" s="51">
        <v>170</v>
      </c>
      <c r="B176" s="102"/>
      <c r="C176" s="102"/>
      <c r="D176" s="102"/>
      <c r="E176" s="102"/>
      <c r="F176" s="102"/>
      <c r="G176" s="34" t="str">
        <f t="shared" si="53"/>
        <v>2025</v>
      </c>
      <c r="H176" s="109"/>
      <c r="I176" s="110"/>
      <c r="J176" s="111">
        <v>0</v>
      </c>
      <c r="K176" s="110"/>
      <c r="L176" s="111">
        <v>0</v>
      </c>
      <c r="M176" s="110">
        <v>500</v>
      </c>
      <c r="N176" s="112">
        <v>1000</v>
      </c>
      <c r="O176" s="113">
        <v>1200</v>
      </c>
      <c r="P176" s="27">
        <f t="shared" si="54"/>
        <v>0</v>
      </c>
      <c r="Q176" s="29">
        <f t="shared" si="55"/>
        <v>0</v>
      </c>
      <c r="R176" s="28">
        <f t="shared" si="56"/>
        <v>0</v>
      </c>
      <c r="S176" s="27">
        <f t="shared" si="57"/>
        <v>0</v>
      </c>
      <c r="T176" s="28">
        <f t="shared" si="58"/>
        <v>0</v>
      </c>
      <c r="U176" s="29">
        <f t="shared" si="59"/>
        <v>0</v>
      </c>
      <c r="V176" s="31">
        <f t="shared" si="72"/>
        <v>0</v>
      </c>
      <c r="W176" s="82">
        <f t="shared" si="60"/>
        <v>0</v>
      </c>
      <c r="X176" s="30">
        <f t="shared" si="61"/>
        <v>0</v>
      </c>
      <c r="Y176" s="31">
        <f t="shared" si="73"/>
        <v>0</v>
      </c>
      <c r="Z176" s="31">
        <f t="shared" si="74"/>
        <v>0</v>
      </c>
      <c r="AA176" s="27">
        <f t="shared" si="75"/>
        <v>0</v>
      </c>
      <c r="AB176" s="21">
        <f t="shared" si="76"/>
        <v>0</v>
      </c>
      <c r="AC176" s="32" t="e" cm="1">
        <f t="array" ref="AC176">_xlfn.IFS(G176="8w",AJ176,G176="9w",AK176,G176="10w",AL176,G176="11w",AM176,G176="12w",AN176,G176="8m",AO176,G176="9m",AP176,G176="10m",AQ176,G176="11m",AR176,G176="12m",AS176)</f>
        <v>#N/A</v>
      </c>
      <c r="AD176" s="40"/>
      <c r="AE176" s="40"/>
      <c r="AF176" s="40"/>
      <c r="AG176" s="40"/>
      <c r="AH176" s="40"/>
      <c r="AI176" s="40"/>
      <c r="AJ176" s="44">
        <f t="shared" si="62"/>
        <v>0</v>
      </c>
      <c r="AK176" s="44">
        <f t="shared" si="63"/>
        <v>0</v>
      </c>
      <c r="AL176" s="44">
        <f t="shared" si="64"/>
        <v>0</v>
      </c>
      <c r="AM176" s="44">
        <f t="shared" si="65"/>
        <v>0</v>
      </c>
      <c r="AN176" s="44">
        <f t="shared" si="66"/>
        <v>0</v>
      </c>
      <c r="AO176" s="44">
        <f t="shared" si="67"/>
        <v>0</v>
      </c>
      <c r="AP176" s="44">
        <f t="shared" si="68"/>
        <v>0</v>
      </c>
      <c r="AQ176" s="44">
        <f t="shared" si="69"/>
        <v>0</v>
      </c>
      <c r="AR176" s="44">
        <f t="shared" si="70"/>
        <v>0</v>
      </c>
      <c r="AS176" s="44">
        <f t="shared" si="71"/>
        <v>0</v>
      </c>
      <c r="AT176" s="40"/>
      <c r="AU176" s="40"/>
      <c r="AV176" s="40"/>
      <c r="AW176" s="40"/>
      <c r="AX176" s="40"/>
      <c r="AY176" s="40"/>
      <c r="AZ176" s="40"/>
      <c r="BA176" s="40"/>
      <c r="BB176" s="40"/>
      <c r="BC176" s="40"/>
    </row>
    <row r="177" spans="1:55" x14ac:dyDescent="0.2">
      <c r="A177" s="51">
        <v>171</v>
      </c>
      <c r="B177" s="102"/>
      <c r="C177" s="102"/>
      <c r="D177" s="102"/>
      <c r="E177" s="102"/>
      <c r="F177" s="102"/>
      <c r="G177" s="34" t="str">
        <f t="shared" si="53"/>
        <v>2025</v>
      </c>
      <c r="H177" s="109"/>
      <c r="I177" s="110"/>
      <c r="J177" s="111">
        <v>0</v>
      </c>
      <c r="K177" s="110"/>
      <c r="L177" s="111">
        <v>0</v>
      </c>
      <c r="M177" s="110">
        <v>500</v>
      </c>
      <c r="N177" s="112">
        <v>1000</v>
      </c>
      <c r="O177" s="113">
        <v>1200</v>
      </c>
      <c r="P177" s="27">
        <f t="shared" si="54"/>
        <v>0</v>
      </c>
      <c r="Q177" s="29">
        <f t="shared" si="55"/>
        <v>0</v>
      </c>
      <c r="R177" s="28">
        <f t="shared" si="56"/>
        <v>0</v>
      </c>
      <c r="S177" s="27">
        <f t="shared" si="57"/>
        <v>0</v>
      </c>
      <c r="T177" s="28">
        <f t="shared" si="58"/>
        <v>0</v>
      </c>
      <c r="U177" s="29">
        <f t="shared" si="59"/>
        <v>0</v>
      </c>
      <c r="V177" s="31">
        <f t="shared" si="72"/>
        <v>0</v>
      </c>
      <c r="W177" s="82">
        <f t="shared" si="60"/>
        <v>0</v>
      </c>
      <c r="X177" s="30">
        <f t="shared" si="61"/>
        <v>0</v>
      </c>
      <c r="Y177" s="31">
        <f t="shared" si="73"/>
        <v>0</v>
      </c>
      <c r="Z177" s="31">
        <f t="shared" si="74"/>
        <v>0</v>
      </c>
      <c r="AA177" s="27">
        <f t="shared" si="75"/>
        <v>0</v>
      </c>
      <c r="AB177" s="21">
        <f t="shared" si="76"/>
        <v>0</v>
      </c>
      <c r="AC177" s="32" t="e" cm="1">
        <f t="array" ref="AC177">_xlfn.IFS(G177="8w",AJ177,G177="9w",AK177,G177="10w",AL177,G177="11w",AM177,G177="12w",AN177,G177="8m",AO177,G177="9m",AP177,G177="10m",AQ177,G177="11m",AR177,G177="12m",AS177)</f>
        <v>#N/A</v>
      </c>
      <c r="AD177" s="40"/>
      <c r="AE177" s="40"/>
      <c r="AF177" s="40"/>
      <c r="AG177" s="40"/>
      <c r="AH177" s="40"/>
      <c r="AI177" s="40"/>
      <c r="AJ177" s="44">
        <f t="shared" si="62"/>
        <v>0</v>
      </c>
      <c r="AK177" s="44">
        <f t="shared" si="63"/>
        <v>0</v>
      </c>
      <c r="AL177" s="44">
        <f t="shared" si="64"/>
        <v>0</v>
      </c>
      <c r="AM177" s="44">
        <f t="shared" si="65"/>
        <v>0</v>
      </c>
      <c r="AN177" s="44">
        <f t="shared" si="66"/>
        <v>0</v>
      </c>
      <c r="AO177" s="44">
        <f t="shared" si="67"/>
        <v>0</v>
      </c>
      <c r="AP177" s="44">
        <f t="shared" si="68"/>
        <v>0</v>
      </c>
      <c r="AQ177" s="44">
        <f t="shared" si="69"/>
        <v>0</v>
      </c>
      <c r="AR177" s="44">
        <f t="shared" si="70"/>
        <v>0</v>
      </c>
      <c r="AS177" s="44">
        <f t="shared" si="71"/>
        <v>0</v>
      </c>
      <c r="AT177" s="40"/>
      <c r="AU177" s="40"/>
      <c r="AV177" s="40"/>
      <c r="AW177" s="40"/>
      <c r="AX177" s="40"/>
      <c r="AY177" s="40"/>
      <c r="AZ177" s="40"/>
      <c r="BA177" s="40"/>
      <c r="BB177" s="40"/>
      <c r="BC177" s="40"/>
    </row>
    <row r="178" spans="1:55" x14ac:dyDescent="0.2">
      <c r="A178" s="51">
        <v>172</v>
      </c>
      <c r="B178" s="102"/>
      <c r="C178" s="102"/>
      <c r="D178" s="102"/>
      <c r="E178" s="102"/>
      <c r="F178" s="102"/>
      <c r="G178" s="34" t="str">
        <f t="shared" si="53"/>
        <v>2025</v>
      </c>
      <c r="H178" s="109"/>
      <c r="I178" s="110"/>
      <c r="J178" s="111">
        <v>0</v>
      </c>
      <c r="K178" s="110"/>
      <c r="L178" s="111">
        <v>0</v>
      </c>
      <c r="M178" s="110">
        <v>500</v>
      </c>
      <c r="N178" s="112">
        <v>1000</v>
      </c>
      <c r="O178" s="113">
        <v>1200</v>
      </c>
      <c r="P178" s="27">
        <f t="shared" si="54"/>
        <v>0</v>
      </c>
      <c r="Q178" s="29">
        <f t="shared" si="55"/>
        <v>0</v>
      </c>
      <c r="R178" s="28">
        <f t="shared" si="56"/>
        <v>0</v>
      </c>
      <c r="S178" s="27">
        <f t="shared" si="57"/>
        <v>0</v>
      </c>
      <c r="T178" s="28">
        <f t="shared" si="58"/>
        <v>0</v>
      </c>
      <c r="U178" s="29">
        <f t="shared" si="59"/>
        <v>0</v>
      </c>
      <c r="V178" s="31">
        <f t="shared" si="72"/>
        <v>0</v>
      </c>
      <c r="W178" s="82">
        <f t="shared" si="60"/>
        <v>0</v>
      </c>
      <c r="X178" s="30">
        <f t="shared" si="61"/>
        <v>0</v>
      </c>
      <c r="Y178" s="31">
        <f t="shared" si="73"/>
        <v>0</v>
      </c>
      <c r="Z178" s="31">
        <f t="shared" si="74"/>
        <v>0</v>
      </c>
      <c r="AA178" s="27">
        <f t="shared" si="75"/>
        <v>0</v>
      </c>
      <c r="AB178" s="21">
        <f t="shared" si="76"/>
        <v>0</v>
      </c>
      <c r="AC178" s="32" t="e" cm="1">
        <f t="array" ref="AC178">_xlfn.IFS(G178="8w",AJ178,G178="9w",AK178,G178="10w",AL178,G178="11w",AM178,G178="12w",AN178,G178="8m",AO178,G178="9m",AP178,G178="10m",AQ178,G178="11m",AR178,G178="12m",AS178)</f>
        <v>#N/A</v>
      </c>
      <c r="AD178" s="40"/>
      <c r="AE178" s="40"/>
      <c r="AF178" s="40"/>
      <c r="AG178" s="40"/>
      <c r="AH178" s="40"/>
      <c r="AI178" s="40"/>
      <c r="AJ178" s="44">
        <f t="shared" si="62"/>
        <v>0</v>
      </c>
      <c r="AK178" s="44">
        <f t="shared" si="63"/>
        <v>0</v>
      </c>
      <c r="AL178" s="44">
        <f t="shared" si="64"/>
        <v>0</v>
      </c>
      <c r="AM178" s="44">
        <f t="shared" si="65"/>
        <v>0</v>
      </c>
      <c r="AN178" s="44">
        <f t="shared" si="66"/>
        <v>0</v>
      </c>
      <c r="AO178" s="44">
        <f t="shared" si="67"/>
        <v>0</v>
      </c>
      <c r="AP178" s="44">
        <f t="shared" si="68"/>
        <v>0</v>
      </c>
      <c r="AQ178" s="44">
        <f t="shared" si="69"/>
        <v>0</v>
      </c>
      <c r="AR178" s="44">
        <f t="shared" si="70"/>
        <v>0</v>
      </c>
      <c r="AS178" s="44">
        <f t="shared" si="71"/>
        <v>0</v>
      </c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</row>
    <row r="179" spans="1:55" x14ac:dyDescent="0.2">
      <c r="A179" s="51">
        <v>173</v>
      </c>
      <c r="B179" s="102"/>
      <c r="C179" s="102"/>
      <c r="D179" s="102"/>
      <c r="E179" s="102"/>
      <c r="F179" s="102"/>
      <c r="G179" s="34" t="str">
        <f t="shared" si="53"/>
        <v>2025</v>
      </c>
      <c r="H179" s="109"/>
      <c r="I179" s="110"/>
      <c r="J179" s="111">
        <v>0</v>
      </c>
      <c r="K179" s="110"/>
      <c r="L179" s="111">
        <v>0</v>
      </c>
      <c r="M179" s="110">
        <v>500</v>
      </c>
      <c r="N179" s="112">
        <v>1000</v>
      </c>
      <c r="O179" s="113">
        <v>1200</v>
      </c>
      <c r="P179" s="27">
        <f t="shared" si="54"/>
        <v>0</v>
      </c>
      <c r="Q179" s="29">
        <f t="shared" si="55"/>
        <v>0</v>
      </c>
      <c r="R179" s="28">
        <f t="shared" si="56"/>
        <v>0</v>
      </c>
      <c r="S179" s="27">
        <f t="shared" si="57"/>
        <v>0</v>
      </c>
      <c r="T179" s="28">
        <f t="shared" si="58"/>
        <v>0</v>
      </c>
      <c r="U179" s="29">
        <f t="shared" si="59"/>
        <v>0</v>
      </c>
      <c r="V179" s="31">
        <f t="shared" si="72"/>
        <v>0</v>
      </c>
      <c r="W179" s="82">
        <f t="shared" si="60"/>
        <v>0</v>
      </c>
      <c r="X179" s="30">
        <f t="shared" si="61"/>
        <v>0</v>
      </c>
      <c r="Y179" s="31">
        <f t="shared" si="73"/>
        <v>0</v>
      </c>
      <c r="Z179" s="31">
        <f t="shared" si="74"/>
        <v>0</v>
      </c>
      <c r="AA179" s="27">
        <f t="shared" si="75"/>
        <v>0</v>
      </c>
      <c r="AB179" s="21">
        <f t="shared" si="76"/>
        <v>0</v>
      </c>
      <c r="AC179" s="32" t="e" cm="1">
        <f t="array" ref="AC179">_xlfn.IFS(G179="8w",AJ179,G179="9w",AK179,G179="10w",AL179,G179="11w",AM179,G179="12w",AN179,G179="8m",AO179,G179="9m",AP179,G179="10m",AQ179,G179="11m",AR179,G179="12m",AS179)</f>
        <v>#N/A</v>
      </c>
      <c r="AD179" s="40"/>
      <c r="AE179" s="40"/>
      <c r="AF179" s="40"/>
      <c r="AG179" s="40"/>
      <c r="AH179" s="40"/>
      <c r="AI179" s="40"/>
      <c r="AJ179" s="44">
        <f t="shared" si="62"/>
        <v>0</v>
      </c>
      <c r="AK179" s="44">
        <f t="shared" si="63"/>
        <v>0</v>
      </c>
      <c r="AL179" s="44">
        <f t="shared" si="64"/>
        <v>0</v>
      </c>
      <c r="AM179" s="44">
        <f t="shared" si="65"/>
        <v>0</v>
      </c>
      <c r="AN179" s="44">
        <f t="shared" si="66"/>
        <v>0</v>
      </c>
      <c r="AO179" s="44">
        <f t="shared" si="67"/>
        <v>0</v>
      </c>
      <c r="AP179" s="44">
        <f t="shared" si="68"/>
        <v>0</v>
      </c>
      <c r="AQ179" s="44">
        <f t="shared" si="69"/>
        <v>0</v>
      </c>
      <c r="AR179" s="44">
        <f t="shared" si="70"/>
        <v>0</v>
      </c>
      <c r="AS179" s="44">
        <f t="shared" si="71"/>
        <v>0</v>
      </c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</row>
    <row r="180" spans="1:55" x14ac:dyDescent="0.2">
      <c r="A180" s="51">
        <v>174</v>
      </c>
      <c r="B180" s="102"/>
      <c r="C180" s="102"/>
      <c r="D180" s="102"/>
      <c r="E180" s="102"/>
      <c r="F180" s="102"/>
      <c r="G180" s="34" t="str">
        <f t="shared" si="53"/>
        <v>2025</v>
      </c>
      <c r="H180" s="109"/>
      <c r="I180" s="110"/>
      <c r="J180" s="111">
        <v>0</v>
      </c>
      <c r="K180" s="110"/>
      <c r="L180" s="111">
        <v>0</v>
      </c>
      <c r="M180" s="110">
        <v>500</v>
      </c>
      <c r="N180" s="112">
        <v>1000</v>
      </c>
      <c r="O180" s="113">
        <v>1200</v>
      </c>
      <c r="P180" s="27">
        <f t="shared" si="54"/>
        <v>0</v>
      </c>
      <c r="Q180" s="29">
        <f t="shared" si="55"/>
        <v>0</v>
      </c>
      <c r="R180" s="28">
        <f t="shared" si="56"/>
        <v>0</v>
      </c>
      <c r="S180" s="27">
        <f t="shared" si="57"/>
        <v>0</v>
      </c>
      <c r="T180" s="28">
        <f t="shared" si="58"/>
        <v>0</v>
      </c>
      <c r="U180" s="29">
        <f t="shared" si="59"/>
        <v>0</v>
      </c>
      <c r="V180" s="31">
        <f t="shared" si="72"/>
        <v>0</v>
      </c>
      <c r="W180" s="82">
        <f t="shared" si="60"/>
        <v>0</v>
      </c>
      <c r="X180" s="30">
        <f t="shared" si="61"/>
        <v>0</v>
      </c>
      <c r="Y180" s="31">
        <f t="shared" si="73"/>
        <v>0</v>
      </c>
      <c r="Z180" s="31">
        <f t="shared" si="74"/>
        <v>0</v>
      </c>
      <c r="AA180" s="27">
        <f t="shared" si="75"/>
        <v>0</v>
      </c>
      <c r="AB180" s="21">
        <f t="shared" si="76"/>
        <v>0</v>
      </c>
      <c r="AC180" s="32" t="e" cm="1">
        <f t="array" ref="AC180">_xlfn.IFS(G180="8w",AJ180,G180="9w",AK180,G180="10w",AL180,G180="11w",AM180,G180="12w",AN180,G180="8m",AO180,G180="9m",AP180,G180="10m",AQ180,G180="11m",AR180,G180="12m",AS180)</f>
        <v>#N/A</v>
      </c>
      <c r="AD180" s="40"/>
      <c r="AE180" s="40"/>
      <c r="AF180" s="40"/>
      <c r="AG180" s="40"/>
      <c r="AH180" s="40"/>
      <c r="AI180" s="40"/>
      <c r="AJ180" s="44">
        <f t="shared" si="62"/>
        <v>0</v>
      </c>
      <c r="AK180" s="44">
        <f t="shared" si="63"/>
        <v>0</v>
      </c>
      <c r="AL180" s="44">
        <f t="shared" si="64"/>
        <v>0</v>
      </c>
      <c r="AM180" s="44">
        <f t="shared" si="65"/>
        <v>0</v>
      </c>
      <c r="AN180" s="44">
        <f t="shared" si="66"/>
        <v>0</v>
      </c>
      <c r="AO180" s="44">
        <f t="shared" si="67"/>
        <v>0</v>
      </c>
      <c r="AP180" s="44">
        <f t="shared" si="68"/>
        <v>0</v>
      </c>
      <c r="AQ180" s="44">
        <f t="shared" si="69"/>
        <v>0</v>
      </c>
      <c r="AR180" s="44">
        <f t="shared" si="70"/>
        <v>0</v>
      </c>
      <c r="AS180" s="44">
        <f t="shared" si="71"/>
        <v>0</v>
      </c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</row>
    <row r="181" spans="1:55" x14ac:dyDescent="0.2">
      <c r="A181" s="51">
        <v>175</v>
      </c>
      <c r="B181" s="102"/>
      <c r="C181" s="102"/>
      <c r="D181" s="102"/>
      <c r="E181" s="102"/>
      <c r="F181" s="102"/>
      <c r="G181" s="34" t="str">
        <f t="shared" si="53"/>
        <v>2025</v>
      </c>
      <c r="H181" s="109"/>
      <c r="I181" s="110"/>
      <c r="J181" s="111">
        <v>0</v>
      </c>
      <c r="K181" s="110"/>
      <c r="L181" s="111">
        <v>0</v>
      </c>
      <c r="M181" s="110">
        <v>500</v>
      </c>
      <c r="N181" s="112">
        <v>1000</v>
      </c>
      <c r="O181" s="113">
        <v>1200</v>
      </c>
      <c r="P181" s="27">
        <f t="shared" si="54"/>
        <v>0</v>
      </c>
      <c r="Q181" s="29">
        <f t="shared" si="55"/>
        <v>0</v>
      </c>
      <c r="R181" s="28">
        <f t="shared" si="56"/>
        <v>0</v>
      </c>
      <c r="S181" s="27">
        <f t="shared" si="57"/>
        <v>0</v>
      </c>
      <c r="T181" s="28">
        <f t="shared" si="58"/>
        <v>0</v>
      </c>
      <c r="U181" s="29">
        <f t="shared" si="59"/>
        <v>0</v>
      </c>
      <c r="V181" s="31">
        <f t="shared" si="72"/>
        <v>0</v>
      </c>
      <c r="W181" s="82">
        <f t="shared" si="60"/>
        <v>0</v>
      </c>
      <c r="X181" s="30">
        <f t="shared" si="61"/>
        <v>0</v>
      </c>
      <c r="Y181" s="31">
        <f t="shared" si="73"/>
        <v>0</v>
      </c>
      <c r="Z181" s="31">
        <f t="shared" si="74"/>
        <v>0</v>
      </c>
      <c r="AA181" s="27">
        <f t="shared" si="75"/>
        <v>0</v>
      </c>
      <c r="AB181" s="21">
        <f t="shared" si="76"/>
        <v>0</v>
      </c>
      <c r="AC181" s="32" t="e" cm="1">
        <f t="array" ref="AC181">_xlfn.IFS(G181="8w",AJ181,G181="9w",AK181,G181="10w",AL181,G181="11w",AM181,G181="12w",AN181,G181="8m",AO181,G181="9m",AP181,G181="10m",AQ181,G181="11m",AR181,G181="12m",AS181)</f>
        <v>#N/A</v>
      </c>
      <c r="AD181" s="40"/>
      <c r="AE181" s="40"/>
      <c r="AF181" s="40"/>
      <c r="AG181" s="40"/>
      <c r="AH181" s="40"/>
      <c r="AI181" s="40"/>
      <c r="AJ181" s="44">
        <f t="shared" si="62"/>
        <v>0</v>
      </c>
      <c r="AK181" s="44">
        <f t="shared" si="63"/>
        <v>0</v>
      </c>
      <c r="AL181" s="44">
        <f t="shared" si="64"/>
        <v>0</v>
      </c>
      <c r="AM181" s="44">
        <f t="shared" si="65"/>
        <v>0</v>
      </c>
      <c r="AN181" s="44">
        <f t="shared" si="66"/>
        <v>0</v>
      </c>
      <c r="AO181" s="44">
        <f t="shared" si="67"/>
        <v>0</v>
      </c>
      <c r="AP181" s="44">
        <f t="shared" si="68"/>
        <v>0</v>
      </c>
      <c r="AQ181" s="44">
        <f t="shared" si="69"/>
        <v>0</v>
      </c>
      <c r="AR181" s="44">
        <f t="shared" si="70"/>
        <v>0</v>
      </c>
      <c r="AS181" s="44">
        <f t="shared" si="71"/>
        <v>0</v>
      </c>
      <c r="AT181" s="40"/>
      <c r="AU181" s="40"/>
      <c r="AV181" s="40"/>
      <c r="AW181" s="40"/>
      <c r="AX181" s="40"/>
      <c r="AY181" s="40"/>
      <c r="AZ181" s="40"/>
      <c r="BA181" s="40"/>
      <c r="BB181" s="40"/>
      <c r="BC181" s="40"/>
    </row>
    <row r="182" spans="1:55" x14ac:dyDescent="0.2">
      <c r="A182" s="51">
        <v>176</v>
      </c>
      <c r="B182" s="102"/>
      <c r="C182" s="102"/>
      <c r="D182" s="102"/>
      <c r="E182" s="102"/>
      <c r="F182" s="102"/>
      <c r="G182" s="34" t="str">
        <f t="shared" si="53"/>
        <v>2025</v>
      </c>
      <c r="H182" s="109"/>
      <c r="I182" s="110"/>
      <c r="J182" s="111">
        <v>0</v>
      </c>
      <c r="K182" s="110"/>
      <c r="L182" s="111">
        <v>0</v>
      </c>
      <c r="M182" s="110">
        <v>500</v>
      </c>
      <c r="N182" s="112">
        <v>1000</v>
      </c>
      <c r="O182" s="113">
        <v>1200</v>
      </c>
      <c r="P182" s="27">
        <f t="shared" si="54"/>
        <v>0</v>
      </c>
      <c r="Q182" s="29">
        <f t="shared" si="55"/>
        <v>0</v>
      </c>
      <c r="R182" s="28">
        <f t="shared" si="56"/>
        <v>0</v>
      </c>
      <c r="S182" s="27">
        <f t="shared" si="57"/>
        <v>0</v>
      </c>
      <c r="T182" s="28">
        <f t="shared" si="58"/>
        <v>0</v>
      </c>
      <c r="U182" s="29">
        <f t="shared" si="59"/>
        <v>0</v>
      </c>
      <c r="V182" s="31">
        <f t="shared" si="72"/>
        <v>0</v>
      </c>
      <c r="W182" s="82">
        <f t="shared" si="60"/>
        <v>0</v>
      </c>
      <c r="X182" s="30">
        <f t="shared" si="61"/>
        <v>0</v>
      </c>
      <c r="Y182" s="31">
        <f t="shared" si="73"/>
        <v>0</v>
      </c>
      <c r="Z182" s="31">
        <f t="shared" si="74"/>
        <v>0</v>
      </c>
      <c r="AA182" s="27">
        <f t="shared" si="75"/>
        <v>0</v>
      </c>
      <c r="AB182" s="21">
        <f t="shared" si="76"/>
        <v>0</v>
      </c>
      <c r="AC182" s="32" t="e" cm="1">
        <f t="array" ref="AC182">_xlfn.IFS(G182="8w",AJ182,G182="9w",AK182,G182="10w",AL182,G182="11w",AM182,G182="12w",AN182,G182="8m",AO182,G182="9m",AP182,G182="10m",AQ182,G182="11m",AR182,G182="12m",AS182)</f>
        <v>#N/A</v>
      </c>
      <c r="AD182" s="40"/>
      <c r="AE182" s="40"/>
      <c r="AF182" s="40"/>
      <c r="AG182" s="40"/>
      <c r="AH182" s="40"/>
      <c r="AI182" s="40"/>
      <c r="AJ182" s="44">
        <f t="shared" si="62"/>
        <v>0</v>
      </c>
      <c r="AK182" s="44">
        <f t="shared" si="63"/>
        <v>0</v>
      </c>
      <c r="AL182" s="44">
        <f t="shared" si="64"/>
        <v>0</v>
      </c>
      <c r="AM182" s="44">
        <f t="shared" si="65"/>
        <v>0</v>
      </c>
      <c r="AN182" s="44">
        <f t="shared" si="66"/>
        <v>0</v>
      </c>
      <c r="AO182" s="44">
        <f t="shared" si="67"/>
        <v>0</v>
      </c>
      <c r="AP182" s="44">
        <f t="shared" si="68"/>
        <v>0</v>
      </c>
      <c r="AQ182" s="44">
        <f t="shared" si="69"/>
        <v>0</v>
      </c>
      <c r="AR182" s="44">
        <f t="shared" si="70"/>
        <v>0</v>
      </c>
      <c r="AS182" s="44">
        <f t="shared" si="71"/>
        <v>0</v>
      </c>
      <c r="AT182" s="40"/>
      <c r="AU182" s="40"/>
      <c r="AV182" s="40"/>
      <c r="AW182" s="40"/>
      <c r="AX182" s="40"/>
      <c r="AY182" s="40"/>
      <c r="AZ182" s="40"/>
      <c r="BA182" s="40"/>
      <c r="BB182" s="40"/>
      <c r="BC182" s="40"/>
    </row>
    <row r="183" spans="1:55" x14ac:dyDescent="0.2">
      <c r="A183" s="51">
        <v>177</v>
      </c>
      <c r="B183" s="102"/>
      <c r="C183" s="102"/>
      <c r="D183" s="102"/>
      <c r="E183" s="102"/>
      <c r="F183" s="102"/>
      <c r="G183" s="34" t="str">
        <f t="shared" si="53"/>
        <v>2025</v>
      </c>
      <c r="H183" s="109"/>
      <c r="I183" s="110"/>
      <c r="J183" s="111">
        <v>0</v>
      </c>
      <c r="K183" s="110"/>
      <c r="L183" s="111">
        <v>0</v>
      </c>
      <c r="M183" s="110">
        <v>500</v>
      </c>
      <c r="N183" s="112">
        <v>1000</v>
      </c>
      <c r="O183" s="113">
        <v>1200</v>
      </c>
      <c r="P183" s="27">
        <f t="shared" si="54"/>
        <v>0</v>
      </c>
      <c r="Q183" s="29">
        <f t="shared" si="55"/>
        <v>0</v>
      </c>
      <c r="R183" s="28">
        <f t="shared" si="56"/>
        <v>0</v>
      </c>
      <c r="S183" s="27">
        <f t="shared" si="57"/>
        <v>0</v>
      </c>
      <c r="T183" s="28">
        <f t="shared" si="58"/>
        <v>0</v>
      </c>
      <c r="U183" s="29">
        <f t="shared" si="59"/>
        <v>0</v>
      </c>
      <c r="V183" s="31">
        <f t="shared" si="72"/>
        <v>0</v>
      </c>
      <c r="W183" s="82">
        <f t="shared" si="60"/>
        <v>0</v>
      </c>
      <c r="X183" s="30">
        <f t="shared" si="61"/>
        <v>0</v>
      </c>
      <c r="Y183" s="31">
        <f t="shared" si="73"/>
        <v>0</v>
      </c>
      <c r="Z183" s="31">
        <f t="shared" si="74"/>
        <v>0</v>
      </c>
      <c r="AA183" s="27">
        <f t="shared" si="75"/>
        <v>0</v>
      </c>
      <c r="AB183" s="21">
        <f t="shared" si="76"/>
        <v>0</v>
      </c>
      <c r="AC183" s="32" t="e" cm="1">
        <f t="array" ref="AC183">_xlfn.IFS(G183="8w",AJ183,G183="9w",AK183,G183="10w",AL183,G183="11w",AM183,G183="12w",AN183,G183="8m",AO183,G183="9m",AP183,G183="10m",AQ183,G183="11m",AR183,G183="12m",AS183)</f>
        <v>#N/A</v>
      </c>
      <c r="AD183" s="40"/>
      <c r="AE183" s="40"/>
      <c r="AF183" s="40"/>
      <c r="AG183" s="40"/>
      <c r="AH183" s="40"/>
      <c r="AI183" s="40"/>
      <c r="AJ183" s="44">
        <f t="shared" si="62"/>
        <v>0</v>
      </c>
      <c r="AK183" s="44">
        <f t="shared" si="63"/>
        <v>0</v>
      </c>
      <c r="AL183" s="44">
        <f t="shared" si="64"/>
        <v>0</v>
      </c>
      <c r="AM183" s="44">
        <f t="shared" si="65"/>
        <v>0</v>
      </c>
      <c r="AN183" s="44">
        <f t="shared" si="66"/>
        <v>0</v>
      </c>
      <c r="AO183" s="44">
        <f t="shared" si="67"/>
        <v>0</v>
      </c>
      <c r="AP183" s="44">
        <f t="shared" si="68"/>
        <v>0</v>
      </c>
      <c r="AQ183" s="44">
        <f t="shared" si="69"/>
        <v>0</v>
      </c>
      <c r="AR183" s="44">
        <f t="shared" si="70"/>
        <v>0</v>
      </c>
      <c r="AS183" s="44">
        <f t="shared" si="71"/>
        <v>0</v>
      </c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</row>
    <row r="184" spans="1:55" x14ac:dyDescent="0.2">
      <c r="A184" s="51">
        <v>178</v>
      </c>
      <c r="B184" s="102"/>
      <c r="C184" s="102"/>
      <c r="D184" s="102"/>
      <c r="E184" s="102"/>
      <c r="F184" s="102"/>
      <c r="G184" s="34" t="str">
        <f t="shared" si="53"/>
        <v>2025</v>
      </c>
      <c r="H184" s="109"/>
      <c r="I184" s="110"/>
      <c r="J184" s="111">
        <v>0</v>
      </c>
      <c r="K184" s="110"/>
      <c r="L184" s="111">
        <v>0</v>
      </c>
      <c r="M184" s="110">
        <v>500</v>
      </c>
      <c r="N184" s="112">
        <v>1000</v>
      </c>
      <c r="O184" s="113">
        <v>1200</v>
      </c>
      <c r="P184" s="27">
        <f t="shared" si="54"/>
        <v>0</v>
      </c>
      <c r="Q184" s="29">
        <f t="shared" si="55"/>
        <v>0</v>
      </c>
      <c r="R184" s="28">
        <f t="shared" si="56"/>
        <v>0</v>
      </c>
      <c r="S184" s="27">
        <f t="shared" si="57"/>
        <v>0</v>
      </c>
      <c r="T184" s="28">
        <f t="shared" si="58"/>
        <v>0</v>
      </c>
      <c r="U184" s="29">
        <f t="shared" si="59"/>
        <v>0</v>
      </c>
      <c r="V184" s="31">
        <f t="shared" si="72"/>
        <v>0</v>
      </c>
      <c r="W184" s="82">
        <f t="shared" si="60"/>
        <v>0</v>
      </c>
      <c r="X184" s="30">
        <f t="shared" si="61"/>
        <v>0</v>
      </c>
      <c r="Y184" s="31">
        <f t="shared" si="73"/>
        <v>0</v>
      </c>
      <c r="Z184" s="31">
        <f t="shared" si="74"/>
        <v>0</v>
      </c>
      <c r="AA184" s="27">
        <f t="shared" si="75"/>
        <v>0</v>
      </c>
      <c r="AB184" s="21">
        <f t="shared" si="76"/>
        <v>0</v>
      </c>
      <c r="AC184" s="32" t="e" cm="1">
        <f t="array" ref="AC184">_xlfn.IFS(G184="8w",AJ184,G184="9w",AK184,G184="10w",AL184,G184="11w",AM184,G184="12w",AN184,G184="8m",AO184,G184="9m",AP184,G184="10m",AQ184,G184="11m",AR184,G184="12m",AS184)</f>
        <v>#N/A</v>
      </c>
      <c r="AD184" s="40"/>
      <c r="AE184" s="40"/>
      <c r="AF184" s="40"/>
      <c r="AG184" s="40"/>
      <c r="AH184" s="40"/>
      <c r="AI184" s="40"/>
      <c r="AJ184" s="44">
        <f t="shared" si="62"/>
        <v>0</v>
      </c>
      <c r="AK184" s="44">
        <f t="shared" si="63"/>
        <v>0</v>
      </c>
      <c r="AL184" s="44">
        <f t="shared" si="64"/>
        <v>0</v>
      </c>
      <c r="AM184" s="44">
        <f t="shared" si="65"/>
        <v>0</v>
      </c>
      <c r="AN184" s="44">
        <f t="shared" si="66"/>
        <v>0</v>
      </c>
      <c r="AO184" s="44">
        <f t="shared" si="67"/>
        <v>0</v>
      </c>
      <c r="AP184" s="44">
        <f t="shared" si="68"/>
        <v>0</v>
      </c>
      <c r="AQ184" s="44">
        <f t="shared" si="69"/>
        <v>0</v>
      </c>
      <c r="AR184" s="44">
        <f t="shared" si="70"/>
        <v>0</v>
      </c>
      <c r="AS184" s="44">
        <f t="shared" si="71"/>
        <v>0</v>
      </c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</row>
    <row r="185" spans="1:55" x14ac:dyDescent="0.2">
      <c r="A185" s="51">
        <v>179</v>
      </c>
      <c r="B185" s="102"/>
      <c r="C185" s="102"/>
      <c r="D185" s="102"/>
      <c r="E185" s="102"/>
      <c r="F185" s="102"/>
      <c r="G185" s="34" t="str">
        <f t="shared" si="53"/>
        <v>2025</v>
      </c>
      <c r="H185" s="109"/>
      <c r="I185" s="110"/>
      <c r="J185" s="111">
        <v>0</v>
      </c>
      <c r="K185" s="110"/>
      <c r="L185" s="111">
        <v>0</v>
      </c>
      <c r="M185" s="110">
        <v>500</v>
      </c>
      <c r="N185" s="112">
        <v>1000</v>
      </c>
      <c r="O185" s="113">
        <v>1200</v>
      </c>
      <c r="P185" s="27">
        <f t="shared" si="54"/>
        <v>0</v>
      </c>
      <c r="Q185" s="29">
        <f t="shared" si="55"/>
        <v>0</v>
      </c>
      <c r="R185" s="28">
        <f t="shared" si="56"/>
        <v>0</v>
      </c>
      <c r="S185" s="27">
        <f t="shared" si="57"/>
        <v>0</v>
      </c>
      <c r="T185" s="28">
        <f t="shared" si="58"/>
        <v>0</v>
      </c>
      <c r="U185" s="29">
        <f t="shared" si="59"/>
        <v>0</v>
      </c>
      <c r="V185" s="31">
        <f t="shared" si="72"/>
        <v>0</v>
      </c>
      <c r="W185" s="82">
        <f t="shared" si="60"/>
        <v>0</v>
      </c>
      <c r="X185" s="30">
        <f t="shared" si="61"/>
        <v>0</v>
      </c>
      <c r="Y185" s="31">
        <f t="shared" si="73"/>
        <v>0</v>
      </c>
      <c r="Z185" s="31">
        <f t="shared" si="74"/>
        <v>0</v>
      </c>
      <c r="AA185" s="27">
        <f t="shared" si="75"/>
        <v>0</v>
      </c>
      <c r="AB185" s="21">
        <f t="shared" si="76"/>
        <v>0</v>
      </c>
      <c r="AC185" s="32" t="e" cm="1">
        <f t="array" ref="AC185">_xlfn.IFS(G185="8w",AJ185,G185="9w",AK185,G185="10w",AL185,G185="11w",AM185,G185="12w",AN185,G185="8m",AO185,G185="9m",AP185,G185="10m",AQ185,G185="11m",AR185,G185="12m",AS185)</f>
        <v>#N/A</v>
      </c>
      <c r="AD185" s="40"/>
      <c r="AE185" s="40"/>
      <c r="AF185" s="40"/>
      <c r="AG185" s="40"/>
      <c r="AH185" s="40"/>
      <c r="AI185" s="40"/>
      <c r="AJ185" s="44">
        <f t="shared" si="62"/>
        <v>0</v>
      </c>
      <c r="AK185" s="44">
        <f t="shared" si="63"/>
        <v>0</v>
      </c>
      <c r="AL185" s="44">
        <f t="shared" si="64"/>
        <v>0</v>
      </c>
      <c r="AM185" s="44">
        <f t="shared" si="65"/>
        <v>0</v>
      </c>
      <c r="AN185" s="44">
        <f t="shared" si="66"/>
        <v>0</v>
      </c>
      <c r="AO185" s="44">
        <f t="shared" si="67"/>
        <v>0</v>
      </c>
      <c r="AP185" s="44">
        <f t="shared" si="68"/>
        <v>0</v>
      </c>
      <c r="AQ185" s="44">
        <f t="shared" si="69"/>
        <v>0</v>
      </c>
      <c r="AR185" s="44">
        <f t="shared" si="70"/>
        <v>0</v>
      </c>
      <c r="AS185" s="44">
        <f t="shared" si="71"/>
        <v>0</v>
      </c>
      <c r="AT185" s="40"/>
      <c r="AU185" s="40"/>
      <c r="AV185" s="40"/>
      <c r="AW185" s="40"/>
      <c r="AX185" s="40"/>
      <c r="AY185" s="40"/>
      <c r="AZ185" s="40"/>
      <c r="BA185" s="40"/>
      <c r="BB185" s="40"/>
      <c r="BC185" s="40"/>
    </row>
    <row r="186" spans="1:55" x14ac:dyDescent="0.2">
      <c r="A186" s="51">
        <v>180</v>
      </c>
      <c r="B186" s="102"/>
      <c r="C186" s="102"/>
      <c r="D186" s="102"/>
      <c r="E186" s="102"/>
      <c r="F186" s="102"/>
      <c r="G186" s="34" t="str">
        <f t="shared" si="53"/>
        <v>2025</v>
      </c>
      <c r="H186" s="109"/>
      <c r="I186" s="110"/>
      <c r="J186" s="111">
        <v>0</v>
      </c>
      <c r="K186" s="110"/>
      <c r="L186" s="111">
        <v>0</v>
      </c>
      <c r="M186" s="110">
        <v>500</v>
      </c>
      <c r="N186" s="112">
        <v>1000</v>
      </c>
      <c r="O186" s="113">
        <v>1200</v>
      </c>
      <c r="P186" s="27">
        <f t="shared" si="54"/>
        <v>0</v>
      </c>
      <c r="Q186" s="29">
        <f t="shared" si="55"/>
        <v>0</v>
      </c>
      <c r="R186" s="28">
        <f t="shared" si="56"/>
        <v>0</v>
      </c>
      <c r="S186" s="27">
        <f t="shared" si="57"/>
        <v>0</v>
      </c>
      <c r="T186" s="28">
        <f t="shared" si="58"/>
        <v>0</v>
      </c>
      <c r="U186" s="29">
        <f t="shared" si="59"/>
        <v>0</v>
      </c>
      <c r="V186" s="31">
        <f t="shared" si="72"/>
        <v>0</v>
      </c>
      <c r="W186" s="82">
        <f t="shared" si="60"/>
        <v>0</v>
      </c>
      <c r="X186" s="30">
        <f t="shared" si="61"/>
        <v>0</v>
      </c>
      <c r="Y186" s="31">
        <f t="shared" si="73"/>
        <v>0</v>
      </c>
      <c r="Z186" s="31">
        <f t="shared" si="74"/>
        <v>0</v>
      </c>
      <c r="AA186" s="27">
        <f t="shared" si="75"/>
        <v>0</v>
      </c>
      <c r="AB186" s="21">
        <f t="shared" si="76"/>
        <v>0</v>
      </c>
      <c r="AC186" s="32" t="e" cm="1">
        <f t="array" ref="AC186">_xlfn.IFS(G186="8w",AJ186,G186="9w",AK186,G186="10w",AL186,G186="11w",AM186,G186="12w",AN186,G186="8m",AO186,G186="9m",AP186,G186="10m",AQ186,G186="11m",AR186,G186="12m",AS186)</f>
        <v>#N/A</v>
      </c>
      <c r="AD186" s="40"/>
      <c r="AE186" s="40"/>
      <c r="AF186" s="40"/>
      <c r="AG186" s="40"/>
      <c r="AH186" s="40"/>
      <c r="AI186" s="40"/>
      <c r="AJ186" s="44">
        <f t="shared" si="62"/>
        <v>0</v>
      </c>
      <c r="AK186" s="44">
        <f t="shared" si="63"/>
        <v>0</v>
      </c>
      <c r="AL186" s="44">
        <f t="shared" si="64"/>
        <v>0</v>
      </c>
      <c r="AM186" s="44">
        <f t="shared" si="65"/>
        <v>0</v>
      </c>
      <c r="AN186" s="44">
        <f t="shared" si="66"/>
        <v>0</v>
      </c>
      <c r="AO186" s="44">
        <f t="shared" si="67"/>
        <v>0</v>
      </c>
      <c r="AP186" s="44">
        <f t="shared" si="68"/>
        <v>0</v>
      </c>
      <c r="AQ186" s="44">
        <f t="shared" si="69"/>
        <v>0</v>
      </c>
      <c r="AR186" s="44">
        <f t="shared" si="70"/>
        <v>0</v>
      </c>
      <c r="AS186" s="44">
        <f t="shared" si="71"/>
        <v>0</v>
      </c>
      <c r="AT186" s="40"/>
      <c r="AU186" s="40"/>
      <c r="AV186" s="40"/>
      <c r="AW186" s="40"/>
      <c r="AX186" s="40"/>
      <c r="AY186" s="40"/>
      <c r="AZ186" s="40"/>
      <c r="BA186" s="40"/>
      <c r="BB186" s="40"/>
      <c r="BC186" s="40"/>
    </row>
    <row r="187" spans="1:55" x14ac:dyDescent="0.2">
      <c r="A187" s="51">
        <v>181</v>
      </c>
      <c r="B187" s="102"/>
      <c r="C187" s="102"/>
      <c r="D187" s="102"/>
      <c r="E187" s="102"/>
      <c r="F187" s="102"/>
      <c r="G187" s="34" t="str">
        <f t="shared" si="53"/>
        <v>2025</v>
      </c>
      <c r="H187" s="109"/>
      <c r="I187" s="110"/>
      <c r="J187" s="111">
        <v>0</v>
      </c>
      <c r="K187" s="110"/>
      <c r="L187" s="111">
        <v>0</v>
      </c>
      <c r="M187" s="110">
        <v>500</v>
      </c>
      <c r="N187" s="112">
        <v>1000</v>
      </c>
      <c r="O187" s="113">
        <v>1200</v>
      </c>
      <c r="P187" s="27">
        <f t="shared" si="54"/>
        <v>0</v>
      </c>
      <c r="Q187" s="29">
        <f t="shared" si="55"/>
        <v>0</v>
      </c>
      <c r="R187" s="28">
        <f t="shared" si="56"/>
        <v>0</v>
      </c>
      <c r="S187" s="27">
        <f t="shared" si="57"/>
        <v>0</v>
      </c>
      <c r="T187" s="28">
        <f t="shared" si="58"/>
        <v>0</v>
      </c>
      <c r="U187" s="29">
        <f t="shared" si="59"/>
        <v>0</v>
      </c>
      <c r="V187" s="31">
        <f t="shared" si="72"/>
        <v>0</v>
      </c>
      <c r="W187" s="82">
        <f t="shared" si="60"/>
        <v>0</v>
      </c>
      <c r="X187" s="30">
        <f t="shared" si="61"/>
        <v>0</v>
      </c>
      <c r="Y187" s="31">
        <f t="shared" si="73"/>
        <v>0</v>
      </c>
      <c r="Z187" s="31">
        <f t="shared" si="74"/>
        <v>0</v>
      </c>
      <c r="AA187" s="27">
        <f t="shared" si="75"/>
        <v>0</v>
      </c>
      <c r="AB187" s="21">
        <f t="shared" si="76"/>
        <v>0</v>
      </c>
      <c r="AC187" s="32" t="e" cm="1">
        <f t="array" ref="AC187">_xlfn.IFS(G187="8w",AJ187,G187="9w",AK187,G187="10w",AL187,G187="11w",AM187,G187="12w",AN187,G187="8m",AO187,G187="9m",AP187,G187="10m",AQ187,G187="11m",AR187,G187="12m",AS187)</f>
        <v>#N/A</v>
      </c>
      <c r="AD187" s="40"/>
      <c r="AE187" s="40"/>
      <c r="AF187" s="40"/>
      <c r="AG187" s="40"/>
      <c r="AH187" s="40"/>
      <c r="AI187" s="40"/>
      <c r="AJ187" s="44">
        <f t="shared" si="62"/>
        <v>0</v>
      </c>
      <c r="AK187" s="44">
        <f t="shared" si="63"/>
        <v>0</v>
      </c>
      <c r="AL187" s="44">
        <f t="shared" si="64"/>
        <v>0</v>
      </c>
      <c r="AM187" s="44">
        <f t="shared" si="65"/>
        <v>0</v>
      </c>
      <c r="AN187" s="44">
        <f t="shared" si="66"/>
        <v>0</v>
      </c>
      <c r="AO187" s="44">
        <f t="shared" si="67"/>
        <v>0</v>
      </c>
      <c r="AP187" s="44">
        <f t="shared" si="68"/>
        <v>0</v>
      </c>
      <c r="AQ187" s="44">
        <f t="shared" si="69"/>
        <v>0</v>
      </c>
      <c r="AR187" s="44">
        <f t="shared" si="70"/>
        <v>0</v>
      </c>
      <c r="AS187" s="44">
        <f t="shared" si="71"/>
        <v>0</v>
      </c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</row>
    <row r="188" spans="1:55" x14ac:dyDescent="0.2">
      <c r="A188" s="51">
        <v>182</v>
      </c>
      <c r="B188" s="102"/>
      <c r="C188" s="102"/>
      <c r="D188" s="102"/>
      <c r="E188" s="102"/>
      <c r="F188" s="102"/>
      <c r="G188" s="34" t="str">
        <f t="shared" si="53"/>
        <v>2025</v>
      </c>
      <c r="H188" s="109"/>
      <c r="I188" s="110"/>
      <c r="J188" s="111">
        <v>0</v>
      </c>
      <c r="K188" s="110"/>
      <c r="L188" s="111">
        <v>0</v>
      </c>
      <c r="M188" s="110">
        <v>500</v>
      </c>
      <c r="N188" s="112">
        <v>1000</v>
      </c>
      <c r="O188" s="113">
        <v>1200</v>
      </c>
      <c r="P188" s="27">
        <f t="shared" si="54"/>
        <v>0</v>
      </c>
      <c r="Q188" s="29">
        <f t="shared" si="55"/>
        <v>0</v>
      </c>
      <c r="R188" s="28">
        <f t="shared" si="56"/>
        <v>0</v>
      </c>
      <c r="S188" s="27">
        <f t="shared" si="57"/>
        <v>0</v>
      </c>
      <c r="T188" s="28">
        <f t="shared" si="58"/>
        <v>0</v>
      </c>
      <c r="U188" s="29">
        <f t="shared" si="59"/>
        <v>0</v>
      </c>
      <c r="V188" s="31">
        <f t="shared" si="72"/>
        <v>0</v>
      </c>
      <c r="W188" s="82">
        <f t="shared" si="60"/>
        <v>0</v>
      </c>
      <c r="X188" s="30">
        <f t="shared" si="61"/>
        <v>0</v>
      </c>
      <c r="Y188" s="31">
        <f t="shared" si="73"/>
        <v>0</v>
      </c>
      <c r="Z188" s="31">
        <f t="shared" si="74"/>
        <v>0</v>
      </c>
      <c r="AA188" s="27">
        <f t="shared" si="75"/>
        <v>0</v>
      </c>
      <c r="AB188" s="21">
        <f t="shared" si="76"/>
        <v>0</v>
      </c>
      <c r="AC188" s="32" t="e" cm="1">
        <f t="array" ref="AC188">_xlfn.IFS(G188="8w",AJ188,G188="9w",AK188,G188="10w",AL188,G188="11w",AM188,G188="12w",AN188,G188="8m",AO188,G188="9m",AP188,G188="10m",AQ188,G188="11m",AR188,G188="12m",AS188)</f>
        <v>#N/A</v>
      </c>
      <c r="AD188" s="40"/>
      <c r="AE188" s="40"/>
      <c r="AF188" s="40"/>
      <c r="AG188" s="40"/>
      <c r="AH188" s="40"/>
      <c r="AI188" s="40"/>
      <c r="AJ188" s="44">
        <f t="shared" si="62"/>
        <v>0</v>
      </c>
      <c r="AK188" s="44">
        <f t="shared" si="63"/>
        <v>0</v>
      </c>
      <c r="AL188" s="44">
        <f t="shared" si="64"/>
        <v>0</v>
      </c>
      <c r="AM188" s="44">
        <f t="shared" si="65"/>
        <v>0</v>
      </c>
      <c r="AN188" s="44">
        <f t="shared" si="66"/>
        <v>0</v>
      </c>
      <c r="AO188" s="44">
        <f t="shared" si="67"/>
        <v>0</v>
      </c>
      <c r="AP188" s="44">
        <f t="shared" si="68"/>
        <v>0</v>
      </c>
      <c r="AQ188" s="44">
        <f t="shared" si="69"/>
        <v>0</v>
      </c>
      <c r="AR188" s="44">
        <f t="shared" si="70"/>
        <v>0</v>
      </c>
      <c r="AS188" s="44">
        <f t="shared" si="71"/>
        <v>0</v>
      </c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</row>
    <row r="189" spans="1:55" x14ac:dyDescent="0.2">
      <c r="A189" s="51">
        <v>183</v>
      </c>
      <c r="B189" s="102"/>
      <c r="C189" s="102"/>
      <c r="D189" s="102"/>
      <c r="E189" s="102"/>
      <c r="F189" s="102"/>
      <c r="G189" s="34" t="str">
        <f t="shared" si="53"/>
        <v>2025</v>
      </c>
      <c r="H189" s="109"/>
      <c r="I189" s="110"/>
      <c r="J189" s="111">
        <v>0</v>
      </c>
      <c r="K189" s="110"/>
      <c r="L189" s="111">
        <v>0</v>
      </c>
      <c r="M189" s="110">
        <v>500</v>
      </c>
      <c r="N189" s="112">
        <v>1000</v>
      </c>
      <c r="O189" s="113">
        <v>1200</v>
      </c>
      <c r="P189" s="27">
        <f t="shared" si="54"/>
        <v>0</v>
      </c>
      <c r="Q189" s="29">
        <f t="shared" si="55"/>
        <v>0</v>
      </c>
      <c r="R189" s="28">
        <f t="shared" si="56"/>
        <v>0</v>
      </c>
      <c r="S189" s="27">
        <f t="shared" si="57"/>
        <v>0</v>
      </c>
      <c r="T189" s="28">
        <f t="shared" si="58"/>
        <v>0</v>
      </c>
      <c r="U189" s="29">
        <f t="shared" si="59"/>
        <v>0</v>
      </c>
      <c r="V189" s="31">
        <f t="shared" si="72"/>
        <v>0</v>
      </c>
      <c r="W189" s="82">
        <f t="shared" si="60"/>
        <v>0</v>
      </c>
      <c r="X189" s="30">
        <f t="shared" si="61"/>
        <v>0</v>
      </c>
      <c r="Y189" s="31">
        <f t="shared" si="73"/>
        <v>0</v>
      </c>
      <c r="Z189" s="31">
        <f t="shared" si="74"/>
        <v>0</v>
      </c>
      <c r="AA189" s="27">
        <f t="shared" si="75"/>
        <v>0</v>
      </c>
      <c r="AB189" s="21">
        <f t="shared" si="76"/>
        <v>0</v>
      </c>
      <c r="AC189" s="32" t="e" cm="1">
        <f t="array" ref="AC189">_xlfn.IFS(G189="8w",AJ189,G189="9w",AK189,G189="10w",AL189,G189="11w",AM189,G189="12w",AN189,G189="8m",AO189,G189="9m",AP189,G189="10m",AQ189,G189="11m",AR189,G189="12m",AS189)</f>
        <v>#N/A</v>
      </c>
      <c r="AD189" s="40"/>
      <c r="AE189" s="40"/>
      <c r="AF189" s="40"/>
      <c r="AG189" s="40"/>
      <c r="AH189" s="40"/>
      <c r="AI189" s="40"/>
      <c r="AJ189" s="44">
        <f t="shared" si="62"/>
        <v>0</v>
      </c>
      <c r="AK189" s="44">
        <f t="shared" si="63"/>
        <v>0</v>
      </c>
      <c r="AL189" s="44">
        <f t="shared" si="64"/>
        <v>0</v>
      </c>
      <c r="AM189" s="44">
        <f t="shared" si="65"/>
        <v>0</v>
      </c>
      <c r="AN189" s="44">
        <f t="shared" si="66"/>
        <v>0</v>
      </c>
      <c r="AO189" s="44">
        <f t="shared" si="67"/>
        <v>0</v>
      </c>
      <c r="AP189" s="44">
        <f t="shared" si="68"/>
        <v>0</v>
      </c>
      <c r="AQ189" s="44">
        <f t="shared" si="69"/>
        <v>0</v>
      </c>
      <c r="AR189" s="44">
        <f t="shared" si="70"/>
        <v>0</v>
      </c>
      <c r="AS189" s="44">
        <f t="shared" si="71"/>
        <v>0</v>
      </c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</row>
    <row r="190" spans="1:55" x14ac:dyDescent="0.2">
      <c r="A190" s="51">
        <v>184</v>
      </c>
      <c r="B190" s="102"/>
      <c r="C190" s="102"/>
      <c r="D190" s="102"/>
      <c r="E190" s="102"/>
      <c r="F190" s="102"/>
      <c r="G190" s="34" t="str">
        <f t="shared" si="53"/>
        <v>2025</v>
      </c>
      <c r="H190" s="109"/>
      <c r="I190" s="110"/>
      <c r="J190" s="111">
        <v>0</v>
      </c>
      <c r="K190" s="110"/>
      <c r="L190" s="111">
        <v>0</v>
      </c>
      <c r="M190" s="110">
        <v>500</v>
      </c>
      <c r="N190" s="112">
        <v>1000</v>
      </c>
      <c r="O190" s="113">
        <v>1200</v>
      </c>
      <c r="P190" s="27">
        <f t="shared" si="54"/>
        <v>0</v>
      </c>
      <c r="Q190" s="29">
        <f t="shared" si="55"/>
        <v>0</v>
      </c>
      <c r="R190" s="28">
        <f t="shared" si="56"/>
        <v>0</v>
      </c>
      <c r="S190" s="27">
        <f t="shared" si="57"/>
        <v>0</v>
      </c>
      <c r="T190" s="28">
        <f t="shared" si="58"/>
        <v>0</v>
      </c>
      <c r="U190" s="29">
        <f t="shared" si="59"/>
        <v>0</v>
      </c>
      <c r="V190" s="31">
        <f t="shared" si="72"/>
        <v>0</v>
      </c>
      <c r="W190" s="82">
        <f t="shared" si="60"/>
        <v>0</v>
      </c>
      <c r="X190" s="30">
        <f t="shared" si="61"/>
        <v>0</v>
      </c>
      <c r="Y190" s="31">
        <f t="shared" si="73"/>
        <v>0</v>
      </c>
      <c r="Z190" s="31">
        <f t="shared" si="74"/>
        <v>0</v>
      </c>
      <c r="AA190" s="27">
        <f t="shared" si="75"/>
        <v>0</v>
      </c>
      <c r="AB190" s="21">
        <f t="shared" si="76"/>
        <v>0</v>
      </c>
      <c r="AC190" s="32" t="e" cm="1">
        <f t="array" ref="AC190">_xlfn.IFS(G190="8w",AJ190,G190="9w",AK190,G190="10w",AL190,G190="11w",AM190,G190="12w",AN190,G190="8m",AO190,G190="9m",AP190,G190="10m",AQ190,G190="11m",AR190,G190="12m",AS190)</f>
        <v>#N/A</v>
      </c>
      <c r="AD190" s="40"/>
      <c r="AE190" s="40"/>
      <c r="AF190" s="40"/>
      <c r="AG190" s="40"/>
      <c r="AH190" s="40"/>
      <c r="AI190" s="40"/>
      <c r="AJ190" s="44">
        <f t="shared" si="62"/>
        <v>0</v>
      </c>
      <c r="AK190" s="44">
        <f t="shared" si="63"/>
        <v>0</v>
      </c>
      <c r="AL190" s="44">
        <f t="shared" si="64"/>
        <v>0</v>
      </c>
      <c r="AM190" s="44">
        <f t="shared" si="65"/>
        <v>0</v>
      </c>
      <c r="AN190" s="44">
        <f t="shared" si="66"/>
        <v>0</v>
      </c>
      <c r="AO190" s="44">
        <f t="shared" si="67"/>
        <v>0</v>
      </c>
      <c r="AP190" s="44">
        <f t="shared" si="68"/>
        <v>0</v>
      </c>
      <c r="AQ190" s="44">
        <f t="shared" si="69"/>
        <v>0</v>
      </c>
      <c r="AR190" s="44">
        <f t="shared" si="70"/>
        <v>0</v>
      </c>
      <c r="AS190" s="44">
        <f t="shared" si="71"/>
        <v>0</v>
      </c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</row>
    <row r="191" spans="1:55" x14ac:dyDescent="0.2">
      <c r="A191" s="51">
        <v>185</v>
      </c>
      <c r="B191" s="102"/>
      <c r="C191" s="102"/>
      <c r="D191" s="102"/>
      <c r="E191" s="102"/>
      <c r="F191" s="102"/>
      <c r="G191" s="34" t="str">
        <f t="shared" si="53"/>
        <v>2025</v>
      </c>
      <c r="H191" s="109"/>
      <c r="I191" s="110"/>
      <c r="J191" s="111">
        <v>0</v>
      </c>
      <c r="K191" s="110"/>
      <c r="L191" s="111">
        <v>0</v>
      </c>
      <c r="M191" s="110">
        <v>500</v>
      </c>
      <c r="N191" s="112">
        <v>1000</v>
      </c>
      <c r="O191" s="113">
        <v>1200</v>
      </c>
      <c r="P191" s="27">
        <f t="shared" si="54"/>
        <v>0</v>
      </c>
      <c r="Q191" s="29">
        <f t="shared" si="55"/>
        <v>0</v>
      </c>
      <c r="R191" s="28">
        <f t="shared" si="56"/>
        <v>0</v>
      </c>
      <c r="S191" s="27">
        <f t="shared" si="57"/>
        <v>0</v>
      </c>
      <c r="T191" s="28">
        <f t="shared" si="58"/>
        <v>0</v>
      </c>
      <c r="U191" s="29">
        <f t="shared" si="59"/>
        <v>0</v>
      </c>
      <c r="V191" s="31">
        <f t="shared" si="72"/>
        <v>0</v>
      </c>
      <c r="W191" s="82">
        <f t="shared" si="60"/>
        <v>0</v>
      </c>
      <c r="X191" s="30">
        <f t="shared" si="61"/>
        <v>0</v>
      </c>
      <c r="Y191" s="31">
        <f t="shared" si="73"/>
        <v>0</v>
      </c>
      <c r="Z191" s="31">
        <f t="shared" si="74"/>
        <v>0</v>
      </c>
      <c r="AA191" s="27">
        <f t="shared" si="75"/>
        <v>0</v>
      </c>
      <c r="AB191" s="21">
        <f t="shared" si="76"/>
        <v>0</v>
      </c>
      <c r="AC191" s="32" t="e" cm="1">
        <f t="array" ref="AC191">_xlfn.IFS(G191="8w",AJ191,G191="9w",AK191,G191="10w",AL191,G191="11w",AM191,G191="12w",AN191,G191="8m",AO191,G191="9m",AP191,G191="10m",AQ191,G191="11m",AR191,G191="12m",AS191)</f>
        <v>#N/A</v>
      </c>
      <c r="AD191" s="40"/>
      <c r="AE191" s="40"/>
      <c r="AF191" s="40"/>
      <c r="AG191" s="40"/>
      <c r="AH191" s="40"/>
      <c r="AI191" s="40"/>
      <c r="AJ191" s="44">
        <f t="shared" si="62"/>
        <v>0</v>
      </c>
      <c r="AK191" s="44">
        <f t="shared" si="63"/>
        <v>0</v>
      </c>
      <c r="AL191" s="44">
        <f t="shared" si="64"/>
        <v>0</v>
      </c>
      <c r="AM191" s="44">
        <f t="shared" si="65"/>
        <v>0</v>
      </c>
      <c r="AN191" s="44">
        <f t="shared" si="66"/>
        <v>0</v>
      </c>
      <c r="AO191" s="44">
        <f t="shared" si="67"/>
        <v>0</v>
      </c>
      <c r="AP191" s="44">
        <f t="shared" si="68"/>
        <v>0</v>
      </c>
      <c r="AQ191" s="44">
        <f t="shared" si="69"/>
        <v>0</v>
      </c>
      <c r="AR191" s="44">
        <f t="shared" si="70"/>
        <v>0</v>
      </c>
      <c r="AS191" s="44">
        <f t="shared" si="71"/>
        <v>0</v>
      </c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</row>
    <row r="192" spans="1:55" x14ac:dyDescent="0.2">
      <c r="A192" s="51">
        <v>186</v>
      </c>
      <c r="B192" s="102"/>
      <c r="C192" s="102"/>
      <c r="D192" s="102"/>
      <c r="E192" s="102"/>
      <c r="F192" s="102"/>
      <c r="G192" s="34" t="str">
        <f t="shared" si="53"/>
        <v>2025</v>
      </c>
      <c r="H192" s="109"/>
      <c r="I192" s="110"/>
      <c r="J192" s="111">
        <v>0</v>
      </c>
      <c r="K192" s="110"/>
      <c r="L192" s="111">
        <v>0</v>
      </c>
      <c r="M192" s="110">
        <v>500</v>
      </c>
      <c r="N192" s="112">
        <v>1000</v>
      </c>
      <c r="O192" s="113">
        <v>1200</v>
      </c>
      <c r="P192" s="27">
        <f t="shared" si="54"/>
        <v>0</v>
      </c>
      <c r="Q192" s="29">
        <f t="shared" si="55"/>
        <v>0</v>
      </c>
      <c r="R192" s="28">
        <f t="shared" si="56"/>
        <v>0</v>
      </c>
      <c r="S192" s="27">
        <f t="shared" si="57"/>
        <v>0</v>
      </c>
      <c r="T192" s="28">
        <f t="shared" si="58"/>
        <v>0</v>
      </c>
      <c r="U192" s="29">
        <f t="shared" si="59"/>
        <v>0</v>
      </c>
      <c r="V192" s="31">
        <f t="shared" si="72"/>
        <v>0</v>
      </c>
      <c r="W192" s="82">
        <f t="shared" si="60"/>
        <v>0</v>
      </c>
      <c r="X192" s="30">
        <f t="shared" si="61"/>
        <v>0</v>
      </c>
      <c r="Y192" s="31">
        <f t="shared" si="73"/>
        <v>0</v>
      </c>
      <c r="Z192" s="31">
        <f t="shared" si="74"/>
        <v>0</v>
      </c>
      <c r="AA192" s="27">
        <f t="shared" si="75"/>
        <v>0</v>
      </c>
      <c r="AB192" s="21">
        <f t="shared" si="76"/>
        <v>0</v>
      </c>
      <c r="AC192" s="32" t="e" cm="1">
        <f t="array" ref="AC192">_xlfn.IFS(G192="8w",AJ192,G192="9w",AK192,G192="10w",AL192,G192="11w",AM192,G192="12w",AN192,G192="8m",AO192,G192="9m",AP192,G192="10m",AQ192,G192="11m",AR192,G192="12m",AS192)</f>
        <v>#N/A</v>
      </c>
      <c r="AD192" s="40"/>
      <c r="AE192" s="40"/>
      <c r="AF192" s="40"/>
      <c r="AG192" s="40"/>
      <c r="AH192" s="40"/>
      <c r="AI192" s="40"/>
      <c r="AJ192" s="44">
        <f t="shared" si="62"/>
        <v>0</v>
      </c>
      <c r="AK192" s="44">
        <f t="shared" si="63"/>
        <v>0</v>
      </c>
      <c r="AL192" s="44">
        <f t="shared" si="64"/>
        <v>0</v>
      </c>
      <c r="AM192" s="44">
        <f t="shared" si="65"/>
        <v>0</v>
      </c>
      <c r="AN192" s="44">
        <f t="shared" si="66"/>
        <v>0</v>
      </c>
      <c r="AO192" s="44">
        <f t="shared" si="67"/>
        <v>0</v>
      </c>
      <c r="AP192" s="44">
        <f t="shared" si="68"/>
        <v>0</v>
      </c>
      <c r="AQ192" s="44">
        <f t="shared" si="69"/>
        <v>0</v>
      </c>
      <c r="AR192" s="44">
        <f t="shared" si="70"/>
        <v>0</v>
      </c>
      <c r="AS192" s="44">
        <f t="shared" si="71"/>
        <v>0</v>
      </c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</row>
    <row r="193" spans="1:55" x14ac:dyDescent="0.2">
      <c r="A193" s="51">
        <v>187</v>
      </c>
      <c r="B193" s="102"/>
      <c r="C193" s="102"/>
      <c r="D193" s="102"/>
      <c r="E193" s="102"/>
      <c r="F193" s="102"/>
      <c r="G193" s="34" t="str">
        <f t="shared" si="53"/>
        <v>2025</v>
      </c>
      <c r="H193" s="109"/>
      <c r="I193" s="110"/>
      <c r="J193" s="111">
        <v>0</v>
      </c>
      <c r="K193" s="110"/>
      <c r="L193" s="111">
        <v>0</v>
      </c>
      <c r="M193" s="110">
        <v>500</v>
      </c>
      <c r="N193" s="112">
        <v>1000</v>
      </c>
      <c r="O193" s="113">
        <v>1200</v>
      </c>
      <c r="P193" s="27">
        <f t="shared" si="54"/>
        <v>0</v>
      </c>
      <c r="Q193" s="29">
        <f t="shared" si="55"/>
        <v>0</v>
      </c>
      <c r="R193" s="28">
        <f t="shared" si="56"/>
        <v>0</v>
      </c>
      <c r="S193" s="27">
        <f t="shared" si="57"/>
        <v>0</v>
      </c>
      <c r="T193" s="28">
        <f t="shared" si="58"/>
        <v>0</v>
      </c>
      <c r="U193" s="29">
        <f t="shared" si="59"/>
        <v>0</v>
      </c>
      <c r="V193" s="31">
        <f t="shared" si="72"/>
        <v>0</v>
      </c>
      <c r="W193" s="82">
        <f t="shared" si="60"/>
        <v>0</v>
      </c>
      <c r="X193" s="30">
        <f t="shared" si="61"/>
        <v>0</v>
      </c>
      <c r="Y193" s="31">
        <f t="shared" si="73"/>
        <v>0</v>
      </c>
      <c r="Z193" s="31">
        <f t="shared" si="74"/>
        <v>0</v>
      </c>
      <c r="AA193" s="27">
        <f t="shared" si="75"/>
        <v>0</v>
      </c>
      <c r="AB193" s="21">
        <f t="shared" si="76"/>
        <v>0</v>
      </c>
      <c r="AC193" s="32" t="e" cm="1">
        <f t="array" ref="AC193">_xlfn.IFS(G193="8w",AJ193,G193="9w",AK193,G193="10w",AL193,G193="11w",AM193,G193="12w",AN193,G193="8m",AO193,G193="9m",AP193,G193="10m",AQ193,G193="11m",AR193,G193="12m",AS193)</f>
        <v>#N/A</v>
      </c>
      <c r="AD193" s="40"/>
      <c r="AE193" s="40"/>
      <c r="AF193" s="40"/>
      <c r="AG193" s="40"/>
      <c r="AH193" s="40"/>
      <c r="AI193" s="40"/>
      <c r="AJ193" s="44">
        <f t="shared" si="62"/>
        <v>0</v>
      </c>
      <c r="AK193" s="44">
        <f t="shared" si="63"/>
        <v>0</v>
      </c>
      <c r="AL193" s="44">
        <f t="shared" si="64"/>
        <v>0</v>
      </c>
      <c r="AM193" s="44">
        <f t="shared" si="65"/>
        <v>0</v>
      </c>
      <c r="AN193" s="44">
        <f t="shared" si="66"/>
        <v>0</v>
      </c>
      <c r="AO193" s="44">
        <f t="shared" si="67"/>
        <v>0</v>
      </c>
      <c r="AP193" s="44">
        <f t="shared" si="68"/>
        <v>0</v>
      </c>
      <c r="AQ193" s="44">
        <f t="shared" si="69"/>
        <v>0</v>
      </c>
      <c r="AR193" s="44">
        <f t="shared" si="70"/>
        <v>0</v>
      </c>
      <c r="AS193" s="44">
        <f t="shared" si="71"/>
        <v>0</v>
      </c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</row>
    <row r="194" spans="1:55" x14ac:dyDescent="0.2">
      <c r="A194" s="51">
        <v>188</v>
      </c>
      <c r="B194" s="102"/>
      <c r="C194" s="102"/>
      <c r="D194" s="102"/>
      <c r="E194" s="102"/>
      <c r="F194" s="102"/>
      <c r="G194" s="34" t="str">
        <f t="shared" si="53"/>
        <v>2025</v>
      </c>
      <c r="H194" s="109"/>
      <c r="I194" s="110"/>
      <c r="J194" s="111">
        <v>0</v>
      </c>
      <c r="K194" s="110"/>
      <c r="L194" s="111">
        <v>0</v>
      </c>
      <c r="M194" s="110">
        <v>500</v>
      </c>
      <c r="N194" s="112">
        <v>1000</v>
      </c>
      <c r="O194" s="113">
        <v>1200</v>
      </c>
      <c r="P194" s="27">
        <f t="shared" si="54"/>
        <v>0</v>
      </c>
      <c r="Q194" s="29">
        <f t="shared" si="55"/>
        <v>0</v>
      </c>
      <c r="R194" s="28">
        <f t="shared" si="56"/>
        <v>0</v>
      </c>
      <c r="S194" s="27">
        <f t="shared" si="57"/>
        <v>0</v>
      </c>
      <c r="T194" s="28">
        <f t="shared" si="58"/>
        <v>0</v>
      </c>
      <c r="U194" s="29">
        <f t="shared" si="59"/>
        <v>0</v>
      </c>
      <c r="V194" s="31">
        <f t="shared" si="72"/>
        <v>0</v>
      </c>
      <c r="W194" s="82">
        <f t="shared" si="60"/>
        <v>0</v>
      </c>
      <c r="X194" s="30">
        <f t="shared" si="61"/>
        <v>0</v>
      </c>
      <c r="Y194" s="31">
        <f t="shared" si="73"/>
        <v>0</v>
      </c>
      <c r="Z194" s="31">
        <f t="shared" si="74"/>
        <v>0</v>
      </c>
      <c r="AA194" s="27">
        <f t="shared" si="75"/>
        <v>0</v>
      </c>
      <c r="AB194" s="21">
        <f t="shared" si="76"/>
        <v>0</v>
      </c>
      <c r="AC194" s="32" t="e" cm="1">
        <f t="array" ref="AC194">_xlfn.IFS(G194="8w",AJ194,G194="9w",AK194,G194="10w",AL194,G194="11w",AM194,G194="12w",AN194,G194="8m",AO194,G194="9m",AP194,G194="10m",AQ194,G194="11m",AR194,G194="12m",AS194)</f>
        <v>#N/A</v>
      </c>
      <c r="AD194" s="40"/>
      <c r="AE194" s="40"/>
      <c r="AF194" s="40"/>
      <c r="AG194" s="40"/>
      <c r="AH194" s="40"/>
      <c r="AI194" s="40"/>
      <c r="AJ194" s="44">
        <f t="shared" si="62"/>
        <v>0</v>
      </c>
      <c r="AK194" s="44">
        <f t="shared" si="63"/>
        <v>0</v>
      </c>
      <c r="AL194" s="44">
        <f t="shared" si="64"/>
        <v>0</v>
      </c>
      <c r="AM194" s="44">
        <f t="shared" si="65"/>
        <v>0</v>
      </c>
      <c r="AN194" s="44">
        <f t="shared" si="66"/>
        <v>0</v>
      </c>
      <c r="AO194" s="44">
        <f t="shared" si="67"/>
        <v>0</v>
      </c>
      <c r="AP194" s="44">
        <f t="shared" si="68"/>
        <v>0</v>
      </c>
      <c r="AQ194" s="44">
        <f t="shared" si="69"/>
        <v>0</v>
      </c>
      <c r="AR194" s="44">
        <f t="shared" si="70"/>
        <v>0</v>
      </c>
      <c r="AS194" s="44">
        <f t="shared" si="71"/>
        <v>0</v>
      </c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</row>
    <row r="195" spans="1:55" x14ac:dyDescent="0.2">
      <c r="A195" s="51">
        <v>189</v>
      </c>
      <c r="B195" s="102"/>
      <c r="C195" s="102"/>
      <c r="D195" s="102"/>
      <c r="E195" s="102"/>
      <c r="F195" s="102"/>
      <c r="G195" s="34" t="str">
        <f t="shared" si="53"/>
        <v>2025</v>
      </c>
      <c r="H195" s="109"/>
      <c r="I195" s="110"/>
      <c r="J195" s="111">
        <v>0</v>
      </c>
      <c r="K195" s="110"/>
      <c r="L195" s="111">
        <v>0</v>
      </c>
      <c r="M195" s="110">
        <v>500</v>
      </c>
      <c r="N195" s="112">
        <v>1000</v>
      </c>
      <c r="O195" s="113">
        <v>1200</v>
      </c>
      <c r="P195" s="27">
        <f t="shared" si="54"/>
        <v>0</v>
      </c>
      <c r="Q195" s="29">
        <f t="shared" si="55"/>
        <v>0</v>
      </c>
      <c r="R195" s="28">
        <f t="shared" si="56"/>
        <v>0</v>
      </c>
      <c r="S195" s="27">
        <f t="shared" si="57"/>
        <v>0</v>
      </c>
      <c r="T195" s="28">
        <f t="shared" si="58"/>
        <v>0</v>
      </c>
      <c r="U195" s="29">
        <f t="shared" si="59"/>
        <v>0</v>
      </c>
      <c r="V195" s="31">
        <f t="shared" si="72"/>
        <v>0</v>
      </c>
      <c r="W195" s="82">
        <f t="shared" si="60"/>
        <v>0</v>
      </c>
      <c r="X195" s="30">
        <f t="shared" si="61"/>
        <v>0</v>
      </c>
      <c r="Y195" s="31">
        <f t="shared" si="73"/>
        <v>0</v>
      </c>
      <c r="Z195" s="31">
        <f t="shared" si="74"/>
        <v>0</v>
      </c>
      <c r="AA195" s="27">
        <f t="shared" si="75"/>
        <v>0</v>
      </c>
      <c r="AB195" s="21">
        <f t="shared" si="76"/>
        <v>0</v>
      </c>
      <c r="AC195" s="32" t="e" cm="1">
        <f t="array" ref="AC195">_xlfn.IFS(G195="8w",AJ195,G195="9w",AK195,G195="10w",AL195,G195="11w",AM195,G195="12w",AN195,G195="8m",AO195,G195="9m",AP195,G195="10m",AQ195,G195="11m",AR195,G195="12m",AS195)</f>
        <v>#N/A</v>
      </c>
      <c r="AD195" s="40"/>
      <c r="AE195" s="40"/>
      <c r="AF195" s="40"/>
      <c r="AG195" s="40"/>
      <c r="AH195" s="40"/>
      <c r="AI195" s="40"/>
      <c r="AJ195" s="44">
        <f t="shared" si="62"/>
        <v>0</v>
      </c>
      <c r="AK195" s="44">
        <f t="shared" si="63"/>
        <v>0</v>
      </c>
      <c r="AL195" s="44">
        <f t="shared" si="64"/>
        <v>0</v>
      </c>
      <c r="AM195" s="44">
        <f t="shared" si="65"/>
        <v>0</v>
      </c>
      <c r="AN195" s="44">
        <f t="shared" si="66"/>
        <v>0</v>
      </c>
      <c r="AO195" s="44">
        <f t="shared" si="67"/>
        <v>0</v>
      </c>
      <c r="AP195" s="44">
        <f t="shared" si="68"/>
        <v>0</v>
      </c>
      <c r="AQ195" s="44">
        <f t="shared" si="69"/>
        <v>0</v>
      </c>
      <c r="AR195" s="44">
        <f t="shared" si="70"/>
        <v>0</v>
      </c>
      <c r="AS195" s="44">
        <f t="shared" si="71"/>
        <v>0</v>
      </c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</row>
    <row r="196" spans="1:55" x14ac:dyDescent="0.2">
      <c r="A196" s="51">
        <v>190</v>
      </c>
      <c r="B196" s="102"/>
      <c r="C196" s="102"/>
      <c r="D196" s="102"/>
      <c r="E196" s="102"/>
      <c r="F196" s="102"/>
      <c r="G196" s="34" t="str">
        <f t="shared" si="53"/>
        <v>2025</v>
      </c>
      <c r="H196" s="109"/>
      <c r="I196" s="110"/>
      <c r="J196" s="111">
        <v>0</v>
      </c>
      <c r="K196" s="110"/>
      <c r="L196" s="111">
        <v>0</v>
      </c>
      <c r="M196" s="110">
        <v>500</v>
      </c>
      <c r="N196" s="112">
        <v>1000</v>
      </c>
      <c r="O196" s="113">
        <v>1200</v>
      </c>
      <c r="P196" s="27">
        <f t="shared" si="54"/>
        <v>0</v>
      </c>
      <c r="Q196" s="29">
        <f t="shared" si="55"/>
        <v>0</v>
      </c>
      <c r="R196" s="28">
        <f t="shared" si="56"/>
        <v>0</v>
      </c>
      <c r="S196" s="27">
        <f t="shared" si="57"/>
        <v>0</v>
      </c>
      <c r="T196" s="28">
        <f t="shared" si="58"/>
        <v>0</v>
      </c>
      <c r="U196" s="29">
        <f t="shared" si="59"/>
        <v>0</v>
      </c>
      <c r="V196" s="31">
        <f t="shared" si="72"/>
        <v>0</v>
      </c>
      <c r="W196" s="82">
        <f t="shared" si="60"/>
        <v>0</v>
      </c>
      <c r="X196" s="30">
        <f t="shared" si="61"/>
        <v>0</v>
      </c>
      <c r="Y196" s="31">
        <f t="shared" si="73"/>
        <v>0</v>
      </c>
      <c r="Z196" s="31">
        <f t="shared" si="74"/>
        <v>0</v>
      </c>
      <c r="AA196" s="27">
        <f t="shared" si="75"/>
        <v>0</v>
      </c>
      <c r="AB196" s="21">
        <f t="shared" si="76"/>
        <v>0</v>
      </c>
      <c r="AC196" s="32" t="e" cm="1">
        <f t="array" ref="AC196">_xlfn.IFS(G196="8w",AJ196,G196="9w",AK196,G196="10w",AL196,G196="11w",AM196,G196="12w",AN196,G196="8m",AO196,G196="9m",AP196,G196="10m",AQ196,G196="11m",AR196,G196="12m",AS196)</f>
        <v>#N/A</v>
      </c>
      <c r="AD196" s="40"/>
      <c r="AE196" s="40"/>
      <c r="AF196" s="40"/>
      <c r="AG196" s="40"/>
      <c r="AH196" s="40"/>
      <c r="AI196" s="40"/>
      <c r="AJ196" s="44">
        <f t="shared" si="62"/>
        <v>0</v>
      </c>
      <c r="AK196" s="44">
        <f t="shared" si="63"/>
        <v>0</v>
      </c>
      <c r="AL196" s="44">
        <f t="shared" si="64"/>
        <v>0</v>
      </c>
      <c r="AM196" s="44">
        <f t="shared" si="65"/>
        <v>0</v>
      </c>
      <c r="AN196" s="44">
        <f t="shared" si="66"/>
        <v>0</v>
      </c>
      <c r="AO196" s="44">
        <f t="shared" si="67"/>
        <v>0</v>
      </c>
      <c r="AP196" s="44">
        <f t="shared" si="68"/>
        <v>0</v>
      </c>
      <c r="AQ196" s="44">
        <f t="shared" si="69"/>
        <v>0</v>
      </c>
      <c r="AR196" s="44">
        <f t="shared" si="70"/>
        <v>0</v>
      </c>
      <c r="AS196" s="44">
        <f t="shared" si="71"/>
        <v>0</v>
      </c>
      <c r="AT196" s="40"/>
      <c r="AU196" s="40"/>
      <c r="AV196" s="40"/>
      <c r="AW196" s="40"/>
      <c r="AX196" s="40"/>
      <c r="AY196" s="40"/>
      <c r="AZ196" s="40"/>
      <c r="BA196" s="40"/>
      <c r="BB196" s="40"/>
      <c r="BC196" s="40"/>
    </row>
    <row r="197" spans="1:55" x14ac:dyDescent="0.2">
      <c r="A197" s="51">
        <v>191</v>
      </c>
      <c r="B197" s="102"/>
      <c r="C197" s="102"/>
      <c r="D197" s="102"/>
      <c r="E197" s="102"/>
      <c r="F197" s="102"/>
      <c r="G197" s="34" t="str">
        <f t="shared" si="53"/>
        <v>2025</v>
      </c>
      <c r="H197" s="109"/>
      <c r="I197" s="110"/>
      <c r="J197" s="111">
        <v>0</v>
      </c>
      <c r="K197" s="110"/>
      <c r="L197" s="111">
        <v>0</v>
      </c>
      <c r="M197" s="110">
        <v>500</v>
      </c>
      <c r="N197" s="112">
        <v>1000</v>
      </c>
      <c r="O197" s="113">
        <v>1200</v>
      </c>
      <c r="P197" s="27">
        <f t="shared" si="54"/>
        <v>0</v>
      </c>
      <c r="Q197" s="29">
        <f t="shared" si="55"/>
        <v>0</v>
      </c>
      <c r="R197" s="28">
        <f t="shared" si="56"/>
        <v>0</v>
      </c>
      <c r="S197" s="27">
        <f t="shared" si="57"/>
        <v>0</v>
      </c>
      <c r="T197" s="28">
        <f t="shared" si="58"/>
        <v>0</v>
      </c>
      <c r="U197" s="29">
        <f t="shared" si="59"/>
        <v>0</v>
      </c>
      <c r="V197" s="31">
        <f t="shared" si="72"/>
        <v>0</v>
      </c>
      <c r="W197" s="82">
        <f t="shared" si="60"/>
        <v>0</v>
      </c>
      <c r="X197" s="30">
        <f t="shared" si="61"/>
        <v>0</v>
      </c>
      <c r="Y197" s="31">
        <f t="shared" si="73"/>
        <v>0</v>
      </c>
      <c r="Z197" s="31">
        <f t="shared" si="74"/>
        <v>0</v>
      </c>
      <c r="AA197" s="27">
        <f t="shared" si="75"/>
        <v>0</v>
      </c>
      <c r="AB197" s="21">
        <f t="shared" si="76"/>
        <v>0</v>
      </c>
      <c r="AC197" s="32" t="e" cm="1">
        <f t="array" ref="AC197">_xlfn.IFS(G197="8w",AJ197,G197="9w",AK197,G197="10w",AL197,G197="11w",AM197,G197="12w",AN197,G197="8m",AO197,G197="9m",AP197,G197="10m",AQ197,G197="11m",AR197,G197="12m",AS197)</f>
        <v>#N/A</v>
      </c>
      <c r="AD197" s="40"/>
      <c r="AE197" s="40"/>
      <c r="AF197" s="40"/>
      <c r="AG197" s="40"/>
      <c r="AH197" s="40"/>
      <c r="AI197" s="40"/>
      <c r="AJ197" s="44">
        <f t="shared" si="62"/>
        <v>0</v>
      </c>
      <c r="AK197" s="44">
        <f t="shared" si="63"/>
        <v>0</v>
      </c>
      <c r="AL197" s="44">
        <f t="shared" si="64"/>
        <v>0</v>
      </c>
      <c r="AM197" s="44">
        <f t="shared" si="65"/>
        <v>0</v>
      </c>
      <c r="AN197" s="44">
        <f t="shared" si="66"/>
        <v>0</v>
      </c>
      <c r="AO197" s="44">
        <f t="shared" si="67"/>
        <v>0</v>
      </c>
      <c r="AP197" s="44">
        <f t="shared" si="68"/>
        <v>0</v>
      </c>
      <c r="AQ197" s="44">
        <f t="shared" si="69"/>
        <v>0</v>
      </c>
      <c r="AR197" s="44">
        <f t="shared" si="70"/>
        <v>0</v>
      </c>
      <c r="AS197" s="44">
        <f t="shared" si="71"/>
        <v>0</v>
      </c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</row>
    <row r="198" spans="1:55" x14ac:dyDescent="0.2">
      <c r="A198" s="51">
        <v>192</v>
      </c>
      <c r="B198" s="102"/>
      <c r="C198" s="102"/>
      <c r="D198" s="102"/>
      <c r="E198" s="102"/>
      <c r="F198" s="102"/>
      <c r="G198" s="34" t="str">
        <f t="shared" si="53"/>
        <v>2025</v>
      </c>
      <c r="H198" s="109"/>
      <c r="I198" s="110"/>
      <c r="J198" s="111">
        <v>0</v>
      </c>
      <c r="K198" s="110"/>
      <c r="L198" s="111">
        <v>0</v>
      </c>
      <c r="M198" s="110">
        <v>500</v>
      </c>
      <c r="N198" s="112">
        <v>1000</v>
      </c>
      <c r="O198" s="113">
        <v>1200</v>
      </c>
      <c r="P198" s="27">
        <f t="shared" si="54"/>
        <v>0</v>
      </c>
      <c r="Q198" s="29">
        <f t="shared" si="55"/>
        <v>0</v>
      </c>
      <c r="R198" s="28">
        <f t="shared" si="56"/>
        <v>0</v>
      </c>
      <c r="S198" s="27">
        <f t="shared" si="57"/>
        <v>0</v>
      </c>
      <c r="T198" s="28">
        <f t="shared" si="58"/>
        <v>0</v>
      </c>
      <c r="U198" s="29">
        <f t="shared" si="59"/>
        <v>0</v>
      </c>
      <c r="V198" s="31">
        <f t="shared" si="72"/>
        <v>0</v>
      </c>
      <c r="W198" s="82">
        <f t="shared" si="60"/>
        <v>0</v>
      </c>
      <c r="X198" s="30">
        <f t="shared" si="61"/>
        <v>0</v>
      </c>
      <c r="Y198" s="31">
        <f t="shared" si="73"/>
        <v>0</v>
      </c>
      <c r="Z198" s="31">
        <f t="shared" si="74"/>
        <v>0</v>
      </c>
      <c r="AA198" s="27">
        <f t="shared" si="75"/>
        <v>0</v>
      </c>
      <c r="AB198" s="21">
        <f t="shared" si="76"/>
        <v>0</v>
      </c>
      <c r="AC198" s="32" t="e" cm="1">
        <f t="array" ref="AC198">_xlfn.IFS(G198="8w",AJ198,G198="9w",AK198,G198="10w",AL198,G198="11w",AM198,G198="12w",AN198,G198="8m",AO198,G198="9m",AP198,G198="10m",AQ198,G198="11m",AR198,G198="12m",AS198)</f>
        <v>#N/A</v>
      </c>
      <c r="AD198" s="40"/>
      <c r="AE198" s="40"/>
      <c r="AF198" s="40"/>
      <c r="AG198" s="40"/>
      <c r="AH198" s="40"/>
      <c r="AI198" s="40"/>
      <c r="AJ198" s="44">
        <f t="shared" si="62"/>
        <v>0</v>
      </c>
      <c r="AK198" s="44">
        <f t="shared" si="63"/>
        <v>0</v>
      </c>
      <c r="AL198" s="44">
        <f t="shared" si="64"/>
        <v>0</v>
      </c>
      <c r="AM198" s="44">
        <f t="shared" si="65"/>
        <v>0</v>
      </c>
      <c r="AN198" s="44">
        <f t="shared" si="66"/>
        <v>0</v>
      </c>
      <c r="AO198" s="44">
        <f t="shared" si="67"/>
        <v>0</v>
      </c>
      <c r="AP198" s="44">
        <f t="shared" si="68"/>
        <v>0</v>
      </c>
      <c r="AQ198" s="44">
        <f t="shared" si="69"/>
        <v>0</v>
      </c>
      <c r="AR198" s="44">
        <f t="shared" si="70"/>
        <v>0</v>
      </c>
      <c r="AS198" s="44">
        <f t="shared" si="71"/>
        <v>0</v>
      </c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</row>
    <row r="199" spans="1:55" x14ac:dyDescent="0.2">
      <c r="A199" s="51">
        <v>193</v>
      </c>
      <c r="B199" s="102"/>
      <c r="C199" s="102"/>
      <c r="D199" s="102"/>
      <c r="E199" s="102"/>
      <c r="F199" s="102"/>
      <c r="G199" s="34" t="str">
        <f t="shared" ref="G199:G256" si="77">CONCATENATE($F$1-D199,E199)</f>
        <v>2025</v>
      </c>
      <c r="H199" s="109"/>
      <c r="I199" s="110"/>
      <c r="J199" s="111">
        <v>0</v>
      </c>
      <c r="K199" s="110"/>
      <c r="L199" s="111">
        <v>0</v>
      </c>
      <c r="M199" s="110">
        <v>500</v>
      </c>
      <c r="N199" s="112">
        <v>1000</v>
      </c>
      <c r="O199" s="113">
        <v>1200</v>
      </c>
      <c r="P199" s="27">
        <f t="shared" ref="P199:P256" si="78">ROUNDDOWN(IF(E199="w",(((50/(H199+0.24))-3.648)/0.0066),IF(E199="m",(((50/(H199+0.24))-3.79)/0.0069),IF(H199="",0))),0)</f>
        <v>0</v>
      </c>
      <c r="Q199" s="29">
        <f t="shared" ref="Q199:Q256" si="79">ROUNDDOWN(IF(E199="w",((SQRT(I199)-1.0935)/0.00208),IF(E199="m",((SQRT(I199)-1.15028)/0.00219))),0)</f>
        <v>0</v>
      </c>
      <c r="R199" s="28">
        <f t="shared" ref="R199:R256" si="80">ROUNDDOWN(IF(E199="w",((SQRT(J199)-0.8807)/0.00068),IF(E199="m",((SQRT(J199)-0.841)/0.0008))),0)</f>
        <v>0</v>
      </c>
      <c r="S199" s="27">
        <f t="shared" ref="S199:S256" si="81">ROUNDDOWN(IF(E199="w",((SQRT(K199)-2.0232)/0.00874),IF(E199="m",((SQRT(K199)-2.8)/0.011))),0)</f>
        <v>0</v>
      </c>
      <c r="T199" s="28">
        <f t="shared" ref="T199:T256" si="82">ROUNDDOWN(IF(E199="w",((SQRT(L199)-1.4149)/0.01039),IF(E199="m",((SQRT(L199)-1.936)/0.0124))),0)</f>
        <v>0</v>
      </c>
      <c r="U199" s="29">
        <f t="shared" ref="U199:U256" si="83">ROUNDDOWN(IF(E199="w",((((800/M199)-2.0232))/0.00647),(IF(E199="m",(((800/(M199))-2.325)/0.00644)))),0)</f>
        <v>0</v>
      </c>
      <c r="V199" s="31">
        <f t="shared" si="72"/>
        <v>0</v>
      </c>
      <c r="W199" s="82">
        <f t="shared" ref="W199:W256" si="84">ROUNDDOWN(IF(E199="w",((((2000/O199)-1.8))/0.0054),(IF(E199="m",(((2000/(O199))-1.784)/0.006)))),0)</f>
        <v>0</v>
      </c>
      <c r="X199" s="30">
        <f t="shared" ref="X199:X256" si="85">MAX(P199:P199)</f>
        <v>0</v>
      </c>
      <c r="Y199" s="31">
        <f t="shared" si="73"/>
        <v>0</v>
      </c>
      <c r="Z199" s="31">
        <f t="shared" si="74"/>
        <v>0</v>
      </c>
      <c r="AA199" s="27">
        <f t="shared" si="75"/>
        <v>0</v>
      </c>
      <c r="AB199" s="21">
        <f t="shared" si="76"/>
        <v>0</v>
      </c>
      <c r="AC199" s="32" t="e" cm="1">
        <f t="array" ref="AC199">_xlfn.IFS(G199="8w",AJ199,G199="9w",AK199,G199="10w",AL199,G199="11w",AM199,G199="12w",AN199,G199="8m",AO199,G199="9m",AP199,G199="10m",AQ199,G199="11m",AR199,G199="12m",AS199)</f>
        <v>#N/A</v>
      </c>
      <c r="AD199" s="40"/>
      <c r="AE199" s="40"/>
      <c r="AF199" s="40"/>
      <c r="AG199" s="40"/>
      <c r="AH199" s="40"/>
      <c r="AI199" s="40"/>
      <c r="AJ199" s="44">
        <f t="shared" ref="AJ199:AJ255" si="86">IF(AB199=0,0,IF(AB199&lt;475,"T",IF(AB199&lt;625,"S",IF(AB199&gt;624,"E"))))</f>
        <v>0</v>
      </c>
      <c r="AK199" s="44">
        <f t="shared" ref="AK199:AK255" si="87">IF(AB199=0,0,IF(AB199&lt;550,"T",IF(AB199&lt;725,"S",IF(AB199&gt;724,"E"))))</f>
        <v>0</v>
      </c>
      <c r="AL199" s="44">
        <f t="shared" ref="AL199:AL255" si="88">IF(AB199=0,0,IF(AB199&lt;625,"T",IF(AB199&lt;825,"S",IF(AB199&gt;824,"E"))))</f>
        <v>0</v>
      </c>
      <c r="AM199" s="44">
        <f t="shared" ref="AM199:AM255" si="89">IF(AB199=0,0,IF(AB199&lt;700,"T",IF(AB199&lt;900,"S",IF(AB199&gt;899,"E"))))</f>
        <v>0</v>
      </c>
      <c r="AN199" s="44">
        <f t="shared" ref="AN199:AN255" si="90">IF(AB199=0,0,IF(AB199&lt;775,"T",IF(AB199&lt;975,"S",IF(AB199&gt;974,"E"))))</f>
        <v>0</v>
      </c>
      <c r="AO199" s="44">
        <f t="shared" ref="AO199:AO255" si="91">IF(AB199=0,0,IF(AB199&lt;450,"T",IF(AB199&lt;575,"S",IF(AB199&gt;574,"E"))))</f>
        <v>0</v>
      </c>
      <c r="AP199" s="44">
        <f t="shared" ref="AP199:AP255" si="92">IF(AB199=0,0,IF(AB199&lt;525,"T",IF(AB199&lt;675,"S",IF(AB199&gt;674,"E"))))</f>
        <v>0</v>
      </c>
      <c r="AQ199" s="44">
        <f t="shared" ref="AQ199:AQ255" si="93">IF(AB199=0,0,IF(AB199&lt;600,"T",IF(AB199&lt;775,"S",IF(AB199&gt;774,"E"))))</f>
        <v>0</v>
      </c>
      <c r="AR199" s="44">
        <f t="shared" ref="AR199:AR255" si="94">IF(AB199=0,0,IF(AB199&lt;675,"T",IF(AB199&lt;875,"S",IF(AB199&gt;874,"E"))))</f>
        <v>0</v>
      </c>
      <c r="AS199" s="44">
        <f t="shared" ref="AS199:AS255" si="95">IF(AB199=0,0,IF(AB199&lt;750,"T",IF(AB199&lt;975,"S",IF(AB199&gt;974,"E"))))</f>
        <v>0</v>
      </c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</row>
    <row r="200" spans="1:55" x14ac:dyDescent="0.2">
      <c r="A200" s="51">
        <v>194</v>
      </c>
      <c r="B200" s="102"/>
      <c r="C200" s="102"/>
      <c r="D200" s="102"/>
      <c r="E200" s="102"/>
      <c r="F200" s="102"/>
      <c r="G200" s="34" t="str">
        <f t="shared" si="77"/>
        <v>2025</v>
      </c>
      <c r="H200" s="109"/>
      <c r="I200" s="110"/>
      <c r="J200" s="111">
        <v>0</v>
      </c>
      <c r="K200" s="110"/>
      <c r="L200" s="111">
        <v>0</v>
      </c>
      <c r="M200" s="110">
        <v>500</v>
      </c>
      <c r="N200" s="112">
        <v>1000</v>
      </c>
      <c r="O200" s="113">
        <v>1200</v>
      </c>
      <c r="P200" s="27">
        <f t="shared" si="78"/>
        <v>0</v>
      </c>
      <c r="Q200" s="29">
        <f t="shared" si="79"/>
        <v>0</v>
      </c>
      <c r="R200" s="28">
        <f t="shared" si="80"/>
        <v>0</v>
      </c>
      <c r="S200" s="27">
        <f t="shared" si="81"/>
        <v>0</v>
      </c>
      <c r="T200" s="28">
        <f t="shared" si="82"/>
        <v>0</v>
      </c>
      <c r="U200" s="29">
        <f t="shared" si="83"/>
        <v>0</v>
      </c>
      <c r="V200" s="31">
        <f t="shared" si="72"/>
        <v>0</v>
      </c>
      <c r="W200" s="82">
        <f t="shared" si="84"/>
        <v>0</v>
      </c>
      <c r="X200" s="30">
        <f t="shared" si="85"/>
        <v>0</v>
      </c>
      <c r="Y200" s="31">
        <f t="shared" si="73"/>
        <v>0</v>
      </c>
      <c r="Z200" s="31">
        <f t="shared" si="74"/>
        <v>0</v>
      </c>
      <c r="AA200" s="27">
        <f t="shared" si="75"/>
        <v>0</v>
      </c>
      <c r="AB200" s="21">
        <f t="shared" si="76"/>
        <v>0</v>
      </c>
      <c r="AC200" s="32" t="e" cm="1">
        <f t="array" ref="AC200">_xlfn.IFS(G200="8w",AJ200,G200="9w",AK200,G200="10w",AL200,G200="11w",AM200,G200="12w",AN200,G200="8m",AO200,G200="9m",AP200,G200="10m",AQ200,G200="11m",AR200,G200="12m",AS200)</f>
        <v>#N/A</v>
      </c>
      <c r="AD200" s="40"/>
      <c r="AE200" s="40"/>
      <c r="AF200" s="40"/>
      <c r="AG200" s="40"/>
      <c r="AH200" s="40"/>
      <c r="AI200" s="40"/>
      <c r="AJ200" s="44">
        <f t="shared" si="86"/>
        <v>0</v>
      </c>
      <c r="AK200" s="44">
        <f t="shared" si="87"/>
        <v>0</v>
      </c>
      <c r="AL200" s="44">
        <f t="shared" si="88"/>
        <v>0</v>
      </c>
      <c r="AM200" s="44">
        <f t="shared" si="89"/>
        <v>0</v>
      </c>
      <c r="AN200" s="44">
        <f t="shared" si="90"/>
        <v>0</v>
      </c>
      <c r="AO200" s="44">
        <f t="shared" si="91"/>
        <v>0</v>
      </c>
      <c r="AP200" s="44">
        <f t="shared" si="92"/>
        <v>0</v>
      </c>
      <c r="AQ200" s="44">
        <f t="shared" si="93"/>
        <v>0</v>
      </c>
      <c r="AR200" s="44">
        <f t="shared" si="94"/>
        <v>0</v>
      </c>
      <c r="AS200" s="44">
        <f t="shared" si="95"/>
        <v>0</v>
      </c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</row>
    <row r="201" spans="1:55" x14ac:dyDescent="0.2">
      <c r="A201" s="51">
        <v>195</v>
      </c>
      <c r="B201" s="102"/>
      <c r="C201" s="102"/>
      <c r="D201" s="102"/>
      <c r="E201" s="102"/>
      <c r="F201" s="102"/>
      <c r="G201" s="34" t="str">
        <f t="shared" si="77"/>
        <v>2025</v>
      </c>
      <c r="H201" s="109"/>
      <c r="I201" s="110"/>
      <c r="J201" s="111">
        <v>0</v>
      </c>
      <c r="K201" s="110"/>
      <c r="L201" s="111">
        <v>0</v>
      </c>
      <c r="M201" s="110">
        <v>500</v>
      </c>
      <c r="N201" s="112">
        <v>1000</v>
      </c>
      <c r="O201" s="113">
        <v>1200</v>
      </c>
      <c r="P201" s="27">
        <f t="shared" si="78"/>
        <v>0</v>
      </c>
      <c r="Q201" s="29">
        <f t="shared" si="79"/>
        <v>0</v>
      </c>
      <c r="R201" s="28">
        <f t="shared" si="80"/>
        <v>0</v>
      </c>
      <c r="S201" s="27">
        <f t="shared" si="81"/>
        <v>0</v>
      </c>
      <c r="T201" s="28">
        <f t="shared" si="82"/>
        <v>0</v>
      </c>
      <c r="U201" s="29">
        <f t="shared" si="83"/>
        <v>0</v>
      </c>
      <c r="V201" s="31">
        <f t="shared" si="72"/>
        <v>0</v>
      </c>
      <c r="W201" s="82">
        <f t="shared" si="84"/>
        <v>0</v>
      </c>
      <c r="X201" s="30">
        <f t="shared" si="85"/>
        <v>0</v>
      </c>
      <c r="Y201" s="31">
        <f t="shared" si="73"/>
        <v>0</v>
      </c>
      <c r="Z201" s="31">
        <f t="shared" si="74"/>
        <v>0</v>
      </c>
      <c r="AA201" s="27">
        <f t="shared" si="75"/>
        <v>0</v>
      </c>
      <c r="AB201" s="21">
        <f t="shared" si="76"/>
        <v>0</v>
      </c>
      <c r="AC201" s="32" t="e" cm="1">
        <f t="array" ref="AC201">_xlfn.IFS(G201="8w",AJ201,G201="9w",AK201,G201="10w",AL201,G201="11w",AM201,G201="12w",AN201,G201="8m",AO201,G201="9m",AP201,G201="10m",AQ201,G201="11m",AR201,G201="12m",AS201)</f>
        <v>#N/A</v>
      </c>
      <c r="AD201" s="40"/>
      <c r="AE201" s="40"/>
      <c r="AF201" s="40"/>
      <c r="AG201" s="40"/>
      <c r="AH201" s="40"/>
      <c r="AI201" s="40"/>
      <c r="AJ201" s="44">
        <f t="shared" si="86"/>
        <v>0</v>
      </c>
      <c r="AK201" s="44">
        <f t="shared" si="87"/>
        <v>0</v>
      </c>
      <c r="AL201" s="44">
        <f t="shared" si="88"/>
        <v>0</v>
      </c>
      <c r="AM201" s="44">
        <f t="shared" si="89"/>
        <v>0</v>
      </c>
      <c r="AN201" s="44">
        <f t="shared" si="90"/>
        <v>0</v>
      </c>
      <c r="AO201" s="44">
        <f t="shared" si="91"/>
        <v>0</v>
      </c>
      <c r="AP201" s="44">
        <f t="shared" si="92"/>
        <v>0</v>
      </c>
      <c r="AQ201" s="44">
        <f t="shared" si="93"/>
        <v>0</v>
      </c>
      <c r="AR201" s="44">
        <f t="shared" si="94"/>
        <v>0</v>
      </c>
      <c r="AS201" s="44">
        <f t="shared" si="95"/>
        <v>0</v>
      </c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</row>
    <row r="202" spans="1:55" x14ac:dyDescent="0.2">
      <c r="A202" s="51">
        <v>196</v>
      </c>
      <c r="B202" s="102"/>
      <c r="C202" s="102"/>
      <c r="D202" s="102"/>
      <c r="E202" s="102"/>
      <c r="F202" s="102"/>
      <c r="G202" s="34" t="str">
        <f t="shared" si="77"/>
        <v>2025</v>
      </c>
      <c r="H202" s="109"/>
      <c r="I202" s="110"/>
      <c r="J202" s="111">
        <v>0</v>
      </c>
      <c r="K202" s="110"/>
      <c r="L202" s="111">
        <v>0</v>
      </c>
      <c r="M202" s="110">
        <v>500</v>
      </c>
      <c r="N202" s="112">
        <v>1000</v>
      </c>
      <c r="O202" s="113">
        <v>1200</v>
      </c>
      <c r="P202" s="27">
        <f t="shared" si="78"/>
        <v>0</v>
      </c>
      <c r="Q202" s="29">
        <f t="shared" si="79"/>
        <v>0</v>
      </c>
      <c r="R202" s="28">
        <f t="shared" si="80"/>
        <v>0</v>
      </c>
      <c r="S202" s="27">
        <f t="shared" si="81"/>
        <v>0</v>
      </c>
      <c r="T202" s="28">
        <f t="shared" si="82"/>
        <v>0</v>
      </c>
      <c r="U202" s="29">
        <f t="shared" si="83"/>
        <v>0</v>
      </c>
      <c r="V202" s="31">
        <f t="shared" ref="V202:V256" si="96">ROUNDDOWN(IF(E202="m",(((1000/(N202))-2.158)/0.006)),0)</f>
        <v>0</v>
      </c>
      <c r="W202" s="82">
        <f t="shared" si="84"/>
        <v>0</v>
      </c>
      <c r="X202" s="30">
        <f t="shared" si="85"/>
        <v>0</v>
      </c>
      <c r="Y202" s="31">
        <f t="shared" si="73"/>
        <v>0</v>
      </c>
      <c r="Z202" s="31">
        <f t="shared" si="74"/>
        <v>0</v>
      </c>
      <c r="AA202" s="27">
        <f t="shared" si="75"/>
        <v>0</v>
      </c>
      <c r="AB202" s="21">
        <f t="shared" si="76"/>
        <v>0</v>
      </c>
      <c r="AC202" s="32" t="e" cm="1">
        <f t="array" ref="AC202">_xlfn.IFS(G202="8w",AJ202,G202="9w",AK202,G202="10w",AL202,G202="11w",AM202,G202="12w",AN202,G202="8m",AO202,G202="9m",AP202,G202="10m",AQ202,G202="11m",AR202,G202="12m",AS202)</f>
        <v>#N/A</v>
      </c>
      <c r="AD202" s="40"/>
      <c r="AE202" s="40"/>
      <c r="AF202" s="40"/>
      <c r="AG202" s="40"/>
      <c r="AH202" s="40"/>
      <c r="AI202" s="40"/>
      <c r="AJ202" s="44">
        <f t="shared" si="86"/>
        <v>0</v>
      </c>
      <c r="AK202" s="44">
        <f t="shared" si="87"/>
        <v>0</v>
      </c>
      <c r="AL202" s="44">
        <f t="shared" si="88"/>
        <v>0</v>
      </c>
      <c r="AM202" s="44">
        <f t="shared" si="89"/>
        <v>0</v>
      </c>
      <c r="AN202" s="44">
        <f t="shared" si="90"/>
        <v>0</v>
      </c>
      <c r="AO202" s="44">
        <f t="shared" si="91"/>
        <v>0</v>
      </c>
      <c r="AP202" s="44">
        <f t="shared" si="92"/>
        <v>0</v>
      </c>
      <c r="AQ202" s="44">
        <f t="shared" si="93"/>
        <v>0</v>
      </c>
      <c r="AR202" s="44">
        <f t="shared" si="94"/>
        <v>0</v>
      </c>
      <c r="AS202" s="44">
        <f t="shared" si="95"/>
        <v>0</v>
      </c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</row>
    <row r="203" spans="1:55" x14ac:dyDescent="0.2">
      <c r="A203" s="51">
        <v>197</v>
      </c>
      <c r="B203" s="102"/>
      <c r="C203" s="102"/>
      <c r="D203" s="102"/>
      <c r="E203" s="102"/>
      <c r="F203" s="102"/>
      <c r="G203" s="34" t="str">
        <f t="shared" si="77"/>
        <v>2025</v>
      </c>
      <c r="H203" s="109"/>
      <c r="I203" s="110"/>
      <c r="J203" s="111">
        <v>0</v>
      </c>
      <c r="K203" s="110"/>
      <c r="L203" s="111">
        <v>0</v>
      </c>
      <c r="M203" s="110">
        <v>500</v>
      </c>
      <c r="N203" s="112">
        <v>1000</v>
      </c>
      <c r="O203" s="113">
        <v>1200</v>
      </c>
      <c r="P203" s="27">
        <f t="shared" si="78"/>
        <v>0</v>
      </c>
      <c r="Q203" s="29">
        <f t="shared" si="79"/>
        <v>0</v>
      </c>
      <c r="R203" s="28">
        <f t="shared" si="80"/>
        <v>0</v>
      </c>
      <c r="S203" s="27">
        <f t="shared" si="81"/>
        <v>0</v>
      </c>
      <c r="T203" s="28">
        <f t="shared" si="82"/>
        <v>0</v>
      </c>
      <c r="U203" s="29">
        <f t="shared" si="83"/>
        <v>0</v>
      </c>
      <c r="V203" s="31">
        <f t="shared" si="96"/>
        <v>0</v>
      </c>
      <c r="W203" s="82">
        <f t="shared" si="84"/>
        <v>0</v>
      </c>
      <c r="X203" s="30">
        <f t="shared" si="85"/>
        <v>0</v>
      </c>
      <c r="Y203" s="31">
        <f t="shared" si="73"/>
        <v>0</v>
      </c>
      <c r="Z203" s="31">
        <f t="shared" si="74"/>
        <v>0</v>
      </c>
      <c r="AA203" s="27">
        <f t="shared" si="75"/>
        <v>0</v>
      </c>
      <c r="AB203" s="21">
        <f t="shared" si="76"/>
        <v>0</v>
      </c>
      <c r="AC203" s="32" t="e" cm="1">
        <f t="array" ref="AC203">_xlfn.IFS(G203="8w",AJ203,G203="9w",AK203,G203="10w",AL203,G203="11w",AM203,G203="12w",AN203,G203="8m",AO203,G203="9m",AP203,G203="10m",AQ203,G203="11m",AR203,G203="12m",AS203)</f>
        <v>#N/A</v>
      </c>
      <c r="AD203" s="40"/>
      <c r="AE203" s="40"/>
      <c r="AF203" s="40"/>
      <c r="AG203" s="40"/>
      <c r="AH203" s="40"/>
      <c r="AI203" s="40"/>
      <c r="AJ203" s="44">
        <f t="shared" si="86"/>
        <v>0</v>
      </c>
      <c r="AK203" s="44">
        <f t="shared" si="87"/>
        <v>0</v>
      </c>
      <c r="AL203" s="44">
        <f t="shared" si="88"/>
        <v>0</v>
      </c>
      <c r="AM203" s="44">
        <f t="shared" si="89"/>
        <v>0</v>
      </c>
      <c r="AN203" s="44">
        <f t="shared" si="90"/>
        <v>0</v>
      </c>
      <c r="AO203" s="44">
        <f t="shared" si="91"/>
        <v>0</v>
      </c>
      <c r="AP203" s="44">
        <f t="shared" si="92"/>
        <v>0</v>
      </c>
      <c r="AQ203" s="44">
        <f t="shared" si="93"/>
        <v>0</v>
      </c>
      <c r="AR203" s="44">
        <f t="shared" si="94"/>
        <v>0</v>
      </c>
      <c r="AS203" s="44">
        <f t="shared" si="95"/>
        <v>0</v>
      </c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</row>
    <row r="204" spans="1:55" x14ac:dyDescent="0.2">
      <c r="A204" s="51">
        <v>198</v>
      </c>
      <c r="B204" s="102"/>
      <c r="C204" s="102"/>
      <c r="D204" s="102"/>
      <c r="E204" s="102"/>
      <c r="F204" s="102"/>
      <c r="G204" s="34" t="str">
        <f t="shared" si="77"/>
        <v>2025</v>
      </c>
      <c r="H204" s="109"/>
      <c r="I204" s="110"/>
      <c r="J204" s="111">
        <v>0</v>
      </c>
      <c r="K204" s="110"/>
      <c r="L204" s="111">
        <v>0</v>
      </c>
      <c r="M204" s="110">
        <v>500</v>
      </c>
      <c r="N204" s="112">
        <v>1000</v>
      </c>
      <c r="O204" s="113">
        <v>1200</v>
      </c>
      <c r="P204" s="27">
        <f t="shared" si="78"/>
        <v>0</v>
      </c>
      <c r="Q204" s="29">
        <f t="shared" si="79"/>
        <v>0</v>
      </c>
      <c r="R204" s="28">
        <f t="shared" si="80"/>
        <v>0</v>
      </c>
      <c r="S204" s="27">
        <f t="shared" si="81"/>
        <v>0</v>
      </c>
      <c r="T204" s="28">
        <f t="shared" si="82"/>
        <v>0</v>
      </c>
      <c r="U204" s="29">
        <f t="shared" si="83"/>
        <v>0</v>
      </c>
      <c r="V204" s="31">
        <f t="shared" si="96"/>
        <v>0</v>
      </c>
      <c r="W204" s="82">
        <f t="shared" si="84"/>
        <v>0</v>
      </c>
      <c r="X204" s="30">
        <f t="shared" si="85"/>
        <v>0</v>
      </c>
      <c r="Y204" s="31">
        <f t="shared" si="73"/>
        <v>0</v>
      </c>
      <c r="Z204" s="31">
        <f t="shared" si="74"/>
        <v>0</v>
      </c>
      <c r="AA204" s="27">
        <f t="shared" si="75"/>
        <v>0</v>
      </c>
      <c r="AB204" s="21">
        <f t="shared" si="76"/>
        <v>0</v>
      </c>
      <c r="AC204" s="32" t="e" cm="1">
        <f t="array" ref="AC204">_xlfn.IFS(G204="8w",AJ204,G204="9w",AK204,G204="10w",AL204,G204="11w",AM204,G204="12w",AN204,G204="8m",AO204,G204="9m",AP204,G204="10m",AQ204,G204="11m",AR204,G204="12m",AS204)</f>
        <v>#N/A</v>
      </c>
      <c r="AD204" s="40"/>
      <c r="AE204" s="40"/>
      <c r="AF204" s="40"/>
      <c r="AG204" s="40"/>
      <c r="AH204" s="40"/>
      <c r="AI204" s="40"/>
      <c r="AJ204" s="44">
        <f t="shared" si="86"/>
        <v>0</v>
      </c>
      <c r="AK204" s="44">
        <f t="shared" si="87"/>
        <v>0</v>
      </c>
      <c r="AL204" s="44">
        <f t="shared" si="88"/>
        <v>0</v>
      </c>
      <c r="AM204" s="44">
        <f t="shared" si="89"/>
        <v>0</v>
      </c>
      <c r="AN204" s="44">
        <f t="shared" si="90"/>
        <v>0</v>
      </c>
      <c r="AO204" s="44">
        <f t="shared" si="91"/>
        <v>0</v>
      </c>
      <c r="AP204" s="44">
        <f t="shared" si="92"/>
        <v>0</v>
      </c>
      <c r="AQ204" s="44">
        <f t="shared" si="93"/>
        <v>0</v>
      </c>
      <c r="AR204" s="44">
        <f t="shared" si="94"/>
        <v>0</v>
      </c>
      <c r="AS204" s="44">
        <f t="shared" si="95"/>
        <v>0</v>
      </c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</row>
    <row r="205" spans="1:55" x14ac:dyDescent="0.2">
      <c r="A205" s="51">
        <v>199</v>
      </c>
      <c r="B205" s="102"/>
      <c r="C205" s="102"/>
      <c r="D205" s="102"/>
      <c r="E205" s="102"/>
      <c r="F205" s="102"/>
      <c r="G205" s="34" t="str">
        <f t="shared" si="77"/>
        <v>2025</v>
      </c>
      <c r="H205" s="109"/>
      <c r="I205" s="110"/>
      <c r="J205" s="111">
        <v>0</v>
      </c>
      <c r="K205" s="110"/>
      <c r="L205" s="111">
        <v>0</v>
      </c>
      <c r="M205" s="110">
        <v>500</v>
      </c>
      <c r="N205" s="112">
        <v>1000</v>
      </c>
      <c r="O205" s="113">
        <v>1200</v>
      </c>
      <c r="P205" s="27">
        <f t="shared" si="78"/>
        <v>0</v>
      </c>
      <c r="Q205" s="29">
        <f t="shared" si="79"/>
        <v>0</v>
      </c>
      <c r="R205" s="28">
        <f t="shared" si="80"/>
        <v>0</v>
      </c>
      <c r="S205" s="27">
        <f t="shared" si="81"/>
        <v>0</v>
      </c>
      <c r="T205" s="28">
        <f t="shared" si="82"/>
        <v>0</v>
      </c>
      <c r="U205" s="29">
        <f t="shared" si="83"/>
        <v>0</v>
      </c>
      <c r="V205" s="31">
        <f t="shared" si="96"/>
        <v>0</v>
      </c>
      <c r="W205" s="82">
        <f t="shared" si="84"/>
        <v>0</v>
      </c>
      <c r="X205" s="30">
        <f t="shared" si="85"/>
        <v>0</v>
      </c>
      <c r="Y205" s="31">
        <f t="shared" ref="Y205:Y256" si="97">MAX(Q205:R205)</f>
        <v>0</v>
      </c>
      <c r="Z205" s="31">
        <f t="shared" ref="Z205:Z256" si="98">MAX(S205:T205)</f>
        <v>0</v>
      </c>
      <c r="AA205" s="27">
        <f t="shared" ref="AA205:AA256" si="99">MAX(U205:W205)</f>
        <v>0</v>
      </c>
      <c r="AB205" s="21">
        <f t="shared" ref="AB205:AB256" si="100">LARGE(X205:AA205,1)+LARGE(X205:AA205,2)+LARGE(X205:AA205,3)</f>
        <v>0</v>
      </c>
      <c r="AC205" s="32" t="e" cm="1">
        <f t="array" ref="AC205">_xlfn.IFS(G205="8w",AJ205,G205="9w",AK205,G205="10w",AL205,G205="11w",AM205,G205="12w",AN205,G205="8m",AO205,G205="9m",AP205,G205="10m",AQ205,G205="11m",AR205,G205="12m",AS205)</f>
        <v>#N/A</v>
      </c>
      <c r="AD205" s="40"/>
      <c r="AE205" s="40"/>
      <c r="AF205" s="40"/>
      <c r="AG205" s="40"/>
      <c r="AH205" s="40"/>
      <c r="AI205" s="40"/>
      <c r="AJ205" s="44">
        <f t="shared" si="86"/>
        <v>0</v>
      </c>
      <c r="AK205" s="44">
        <f t="shared" si="87"/>
        <v>0</v>
      </c>
      <c r="AL205" s="44">
        <f t="shared" si="88"/>
        <v>0</v>
      </c>
      <c r="AM205" s="44">
        <f t="shared" si="89"/>
        <v>0</v>
      </c>
      <c r="AN205" s="44">
        <f t="shared" si="90"/>
        <v>0</v>
      </c>
      <c r="AO205" s="44">
        <f t="shared" si="91"/>
        <v>0</v>
      </c>
      <c r="AP205" s="44">
        <f t="shared" si="92"/>
        <v>0</v>
      </c>
      <c r="AQ205" s="44">
        <f t="shared" si="93"/>
        <v>0</v>
      </c>
      <c r="AR205" s="44">
        <f t="shared" si="94"/>
        <v>0</v>
      </c>
      <c r="AS205" s="44">
        <f t="shared" si="95"/>
        <v>0</v>
      </c>
      <c r="AT205" s="40"/>
      <c r="AU205" s="40"/>
      <c r="AV205" s="40"/>
      <c r="AW205" s="40"/>
      <c r="AX205" s="40"/>
      <c r="AY205" s="40"/>
      <c r="AZ205" s="40"/>
      <c r="BA205" s="40"/>
      <c r="BB205" s="40"/>
      <c r="BC205" s="40"/>
    </row>
    <row r="206" spans="1:55" x14ac:dyDescent="0.2">
      <c r="A206" s="51">
        <v>200</v>
      </c>
      <c r="B206" s="102"/>
      <c r="C206" s="102"/>
      <c r="D206" s="102"/>
      <c r="E206" s="102"/>
      <c r="F206" s="102"/>
      <c r="G206" s="34" t="str">
        <f t="shared" si="77"/>
        <v>2025</v>
      </c>
      <c r="H206" s="109"/>
      <c r="I206" s="110"/>
      <c r="J206" s="111">
        <v>0</v>
      </c>
      <c r="K206" s="110"/>
      <c r="L206" s="111">
        <v>0</v>
      </c>
      <c r="M206" s="110">
        <v>500</v>
      </c>
      <c r="N206" s="112">
        <v>1000</v>
      </c>
      <c r="O206" s="113">
        <v>1200</v>
      </c>
      <c r="P206" s="27">
        <f t="shared" si="78"/>
        <v>0</v>
      </c>
      <c r="Q206" s="29">
        <f t="shared" si="79"/>
        <v>0</v>
      </c>
      <c r="R206" s="28">
        <f t="shared" si="80"/>
        <v>0</v>
      </c>
      <c r="S206" s="27">
        <f t="shared" si="81"/>
        <v>0</v>
      </c>
      <c r="T206" s="28">
        <f t="shared" si="82"/>
        <v>0</v>
      </c>
      <c r="U206" s="29">
        <f t="shared" si="83"/>
        <v>0</v>
      </c>
      <c r="V206" s="31">
        <f t="shared" si="96"/>
        <v>0</v>
      </c>
      <c r="W206" s="82">
        <f t="shared" si="84"/>
        <v>0</v>
      </c>
      <c r="X206" s="30">
        <f t="shared" si="85"/>
        <v>0</v>
      </c>
      <c r="Y206" s="31">
        <f t="shared" si="97"/>
        <v>0</v>
      </c>
      <c r="Z206" s="31">
        <f t="shared" si="98"/>
        <v>0</v>
      </c>
      <c r="AA206" s="27">
        <f t="shared" si="99"/>
        <v>0</v>
      </c>
      <c r="AB206" s="21">
        <f t="shared" si="100"/>
        <v>0</v>
      </c>
      <c r="AC206" s="32" t="e" cm="1">
        <f t="array" ref="AC206">_xlfn.IFS(G206="8w",AJ206,G206="9w",AK206,G206="10w",AL206,G206="11w",AM206,G206="12w",AN206,G206="8m",AO206,G206="9m",AP206,G206="10m",AQ206,G206="11m",AR206,G206="12m",AS206)</f>
        <v>#N/A</v>
      </c>
      <c r="AD206" s="40"/>
      <c r="AE206" s="40"/>
      <c r="AF206" s="40"/>
      <c r="AG206" s="40"/>
      <c r="AH206" s="40"/>
      <c r="AI206" s="40"/>
      <c r="AJ206" s="44">
        <f t="shared" si="86"/>
        <v>0</v>
      </c>
      <c r="AK206" s="44">
        <f t="shared" si="87"/>
        <v>0</v>
      </c>
      <c r="AL206" s="44">
        <f t="shared" si="88"/>
        <v>0</v>
      </c>
      <c r="AM206" s="44">
        <f t="shared" si="89"/>
        <v>0</v>
      </c>
      <c r="AN206" s="44">
        <f t="shared" si="90"/>
        <v>0</v>
      </c>
      <c r="AO206" s="44">
        <f t="shared" si="91"/>
        <v>0</v>
      </c>
      <c r="AP206" s="44">
        <f t="shared" si="92"/>
        <v>0</v>
      </c>
      <c r="AQ206" s="44">
        <f t="shared" si="93"/>
        <v>0</v>
      </c>
      <c r="AR206" s="44">
        <f t="shared" si="94"/>
        <v>0</v>
      </c>
      <c r="AS206" s="44">
        <f t="shared" si="95"/>
        <v>0</v>
      </c>
      <c r="AT206" s="40"/>
      <c r="AU206" s="40"/>
      <c r="AV206" s="40"/>
      <c r="AW206" s="40"/>
      <c r="AX206" s="40"/>
      <c r="AY206" s="40"/>
      <c r="AZ206" s="40"/>
      <c r="BA206" s="40"/>
      <c r="BB206" s="40"/>
      <c r="BC206" s="40"/>
    </row>
    <row r="207" spans="1:55" x14ac:dyDescent="0.2">
      <c r="A207" s="51">
        <v>201</v>
      </c>
      <c r="B207" s="102"/>
      <c r="C207" s="102"/>
      <c r="D207" s="102"/>
      <c r="E207" s="102"/>
      <c r="F207" s="102"/>
      <c r="G207" s="34" t="str">
        <f t="shared" si="77"/>
        <v>2025</v>
      </c>
      <c r="H207" s="109"/>
      <c r="I207" s="110"/>
      <c r="J207" s="111">
        <v>0</v>
      </c>
      <c r="K207" s="110"/>
      <c r="L207" s="111">
        <v>0</v>
      </c>
      <c r="M207" s="110">
        <v>500</v>
      </c>
      <c r="N207" s="112">
        <v>1000</v>
      </c>
      <c r="O207" s="113">
        <v>1200</v>
      </c>
      <c r="P207" s="27">
        <f t="shared" si="78"/>
        <v>0</v>
      </c>
      <c r="Q207" s="29">
        <f t="shared" si="79"/>
        <v>0</v>
      </c>
      <c r="R207" s="28">
        <f t="shared" si="80"/>
        <v>0</v>
      </c>
      <c r="S207" s="27">
        <f t="shared" si="81"/>
        <v>0</v>
      </c>
      <c r="T207" s="28">
        <f t="shared" si="82"/>
        <v>0</v>
      </c>
      <c r="U207" s="29">
        <f t="shared" si="83"/>
        <v>0</v>
      </c>
      <c r="V207" s="31">
        <f t="shared" si="96"/>
        <v>0</v>
      </c>
      <c r="W207" s="82">
        <f t="shared" si="84"/>
        <v>0</v>
      </c>
      <c r="X207" s="30">
        <f t="shared" si="85"/>
        <v>0</v>
      </c>
      <c r="Y207" s="31">
        <f t="shared" si="97"/>
        <v>0</v>
      </c>
      <c r="Z207" s="31">
        <f t="shared" si="98"/>
        <v>0</v>
      </c>
      <c r="AA207" s="27">
        <f t="shared" si="99"/>
        <v>0</v>
      </c>
      <c r="AB207" s="21">
        <f t="shared" si="100"/>
        <v>0</v>
      </c>
      <c r="AC207" s="32" t="e" cm="1">
        <f t="array" ref="AC207">_xlfn.IFS(G207="8w",AJ207,G207="9w",AK207,G207="10w",AL207,G207="11w",AM207,G207="12w",AN207,G207="8m",AO207,G207="9m",AP207,G207="10m",AQ207,G207="11m",AR207,G207="12m",AS207)</f>
        <v>#N/A</v>
      </c>
      <c r="AD207" s="40"/>
      <c r="AE207" s="40"/>
      <c r="AF207" s="40"/>
      <c r="AG207" s="40"/>
      <c r="AH207" s="40"/>
      <c r="AI207" s="40"/>
      <c r="AJ207" s="44">
        <f t="shared" si="86"/>
        <v>0</v>
      </c>
      <c r="AK207" s="44">
        <f t="shared" si="87"/>
        <v>0</v>
      </c>
      <c r="AL207" s="44">
        <f t="shared" si="88"/>
        <v>0</v>
      </c>
      <c r="AM207" s="44">
        <f t="shared" si="89"/>
        <v>0</v>
      </c>
      <c r="AN207" s="44">
        <f t="shared" si="90"/>
        <v>0</v>
      </c>
      <c r="AO207" s="44">
        <f t="shared" si="91"/>
        <v>0</v>
      </c>
      <c r="AP207" s="44">
        <f t="shared" si="92"/>
        <v>0</v>
      </c>
      <c r="AQ207" s="44">
        <f t="shared" si="93"/>
        <v>0</v>
      </c>
      <c r="AR207" s="44">
        <f t="shared" si="94"/>
        <v>0</v>
      </c>
      <c r="AS207" s="44">
        <f t="shared" si="95"/>
        <v>0</v>
      </c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</row>
    <row r="208" spans="1:55" x14ac:dyDescent="0.2">
      <c r="A208" s="51">
        <v>202</v>
      </c>
      <c r="B208" s="102"/>
      <c r="C208" s="102"/>
      <c r="D208" s="102"/>
      <c r="E208" s="102"/>
      <c r="F208" s="102"/>
      <c r="G208" s="34" t="str">
        <f t="shared" si="77"/>
        <v>2025</v>
      </c>
      <c r="H208" s="109"/>
      <c r="I208" s="110"/>
      <c r="J208" s="111">
        <v>0</v>
      </c>
      <c r="K208" s="110"/>
      <c r="L208" s="111">
        <v>0</v>
      </c>
      <c r="M208" s="110">
        <v>500</v>
      </c>
      <c r="N208" s="112">
        <v>1000</v>
      </c>
      <c r="O208" s="113">
        <v>1200</v>
      </c>
      <c r="P208" s="27">
        <f t="shared" si="78"/>
        <v>0</v>
      </c>
      <c r="Q208" s="29">
        <f t="shared" si="79"/>
        <v>0</v>
      </c>
      <c r="R208" s="28">
        <f t="shared" si="80"/>
        <v>0</v>
      </c>
      <c r="S208" s="27">
        <f t="shared" si="81"/>
        <v>0</v>
      </c>
      <c r="T208" s="28">
        <f t="shared" si="82"/>
        <v>0</v>
      </c>
      <c r="U208" s="29">
        <f t="shared" si="83"/>
        <v>0</v>
      </c>
      <c r="V208" s="31">
        <f t="shared" si="96"/>
        <v>0</v>
      </c>
      <c r="W208" s="82">
        <f t="shared" si="84"/>
        <v>0</v>
      </c>
      <c r="X208" s="30">
        <f t="shared" si="85"/>
        <v>0</v>
      </c>
      <c r="Y208" s="31">
        <f t="shared" si="97"/>
        <v>0</v>
      </c>
      <c r="Z208" s="31">
        <f t="shared" si="98"/>
        <v>0</v>
      </c>
      <c r="AA208" s="27">
        <f t="shared" si="99"/>
        <v>0</v>
      </c>
      <c r="AB208" s="21">
        <f t="shared" si="100"/>
        <v>0</v>
      </c>
      <c r="AC208" s="32" t="e" cm="1">
        <f t="array" ref="AC208">_xlfn.IFS(G208="8w",AJ208,G208="9w",AK208,G208="10w",AL208,G208="11w",AM208,G208="12w",AN208,G208="8m",AO208,G208="9m",AP208,G208="10m",AQ208,G208="11m",AR208,G208="12m",AS208)</f>
        <v>#N/A</v>
      </c>
      <c r="AD208" s="40"/>
      <c r="AE208" s="40"/>
      <c r="AF208" s="40"/>
      <c r="AG208" s="40"/>
      <c r="AH208" s="40"/>
      <c r="AI208" s="40"/>
      <c r="AJ208" s="44">
        <f t="shared" si="86"/>
        <v>0</v>
      </c>
      <c r="AK208" s="44">
        <f t="shared" si="87"/>
        <v>0</v>
      </c>
      <c r="AL208" s="44">
        <f t="shared" si="88"/>
        <v>0</v>
      </c>
      <c r="AM208" s="44">
        <f t="shared" si="89"/>
        <v>0</v>
      </c>
      <c r="AN208" s="44">
        <f t="shared" si="90"/>
        <v>0</v>
      </c>
      <c r="AO208" s="44">
        <f t="shared" si="91"/>
        <v>0</v>
      </c>
      <c r="AP208" s="44">
        <f t="shared" si="92"/>
        <v>0</v>
      </c>
      <c r="AQ208" s="44">
        <f t="shared" si="93"/>
        <v>0</v>
      </c>
      <c r="AR208" s="44">
        <f t="shared" si="94"/>
        <v>0</v>
      </c>
      <c r="AS208" s="44">
        <f t="shared" si="95"/>
        <v>0</v>
      </c>
      <c r="AT208" s="40"/>
      <c r="AU208" s="40"/>
      <c r="AV208" s="40"/>
      <c r="AW208" s="40"/>
      <c r="AX208" s="40"/>
      <c r="AY208" s="40"/>
      <c r="AZ208" s="40"/>
      <c r="BA208" s="40"/>
      <c r="BB208" s="40"/>
      <c r="BC208" s="40"/>
    </row>
    <row r="209" spans="1:55" x14ac:dyDescent="0.2">
      <c r="A209" s="51">
        <v>203</v>
      </c>
      <c r="B209" s="102"/>
      <c r="C209" s="102"/>
      <c r="D209" s="102"/>
      <c r="E209" s="102"/>
      <c r="F209" s="102"/>
      <c r="G209" s="34" t="str">
        <f t="shared" si="77"/>
        <v>2025</v>
      </c>
      <c r="H209" s="109"/>
      <c r="I209" s="110"/>
      <c r="J209" s="111">
        <v>0</v>
      </c>
      <c r="K209" s="110"/>
      <c r="L209" s="111">
        <v>0</v>
      </c>
      <c r="M209" s="110">
        <v>500</v>
      </c>
      <c r="N209" s="112">
        <v>1000</v>
      </c>
      <c r="O209" s="113">
        <v>1200</v>
      </c>
      <c r="P209" s="27">
        <f t="shared" si="78"/>
        <v>0</v>
      </c>
      <c r="Q209" s="29">
        <f t="shared" si="79"/>
        <v>0</v>
      </c>
      <c r="R209" s="28">
        <f t="shared" si="80"/>
        <v>0</v>
      </c>
      <c r="S209" s="27">
        <f t="shared" si="81"/>
        <v>0</v>
      </c>
      <c r="T209" s="28">
        <f t="shared" si="82"/>
        <v>0</v>
      </c>
      <c r="U209" s="29">
        <f t="shared" si="83"/>
        <v>0</v>
      </c>
      <c r="V209" s="31">
        <f t="shared" si="96"/>
        <v>0</v>
      </c>
      <c r="W209" s="82">
        <f t="shared" si="84"/>
        <v>0</v>
      </c>
      <c r="X209" s="30">
        <f t="shared" si="85"/>
        <v>0</v>
      </c>
      <c r="Y209" s="31">
        <f t="shared" si="97"/>
        <v>0</v>
      </c>
      <c r="Z209" s="31">
        <f t="shared" si="98"/>
        <v>0</v>
      </c>
      <c r="AA209" s="27">
        <f t="shared" si="99"/>
        <v>0</v>
      </c>
      <c r="AB209" s="21">
        <f t="shared" si="100"/>
        <v>0</v>
      </c>
      <c r="AC209" s="32" t="e" cm="1">
        <f t="array" ref="AC209">_xlfn.IFS(G209="8w",AJ209,G209="9w",AK209,G209="10w",AL209,G209="11w",AM209,G209="12w",AN209,G209="8m",AO209,G209="9m",AP209,G209="10m",AQ209,G209="11m",AR209,G209="12m",AS209)</f>
        <v>#N/A</v>
      </c>
      <c r="AD209" s="40"/>
      <c r="AE209" s="40"/>
      <c r="AF209" s="40"/>
      <c r="AG209" s="40"/>
      <c r="AH209" s="40"/>
      <c r="AI209" s="40"/>
      <c r="AJ209" s="44">
        <f t="shared" si="86"/>
        <v>0</v>
      </c>
      <c r="AK209" s="44">
        <f t="shared" si="87"/>
        <v>0</v>
      </c>
      <c r="AL209" s="44">
        <f t="shared" si="88"/>
        <v>0</v>
      </c>
      <c r="AM209" s="44">
        <f t="shared" si="89"/>
        <v>0</v>
      </c>
      <c r="AN209" s="44">
        <f t="shared" si="90"/>
        <v>0</v>
      </c>
      <c r="AO209" s="44">
        <f t="shared" si="91"/>
        <v>0</v>
      </c>
      <c r="AP209" s="44">
        <f t="shared" si="92"/>
        <v>0</v>
      </c>
      <c r="AQ209" s="44">
        <f t="shared" si="93"/>
        <v>0</v>
      </c>
      <c r="AR209" s="44">
        <f t="shared" si="94"/>
        <v>0</v>
      </c>
      <c r="AS209" s="44">
        <f t="shared" si="95"/>
        <v>0</v>
      </c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</row>
    <row r="210" spans="1:55" x14ac:dyDescent="0.2">
      <c r="A210" s="51">
        <v>204</v>
      </c>
      <c r="B210" s="102"/>
      <c r="C210" s="102"/>
      <c r="D210" s="102"/>
      <c r="E210" s="102"/>
      <c r="F210" s="102"/>
      <c r="G210" s="34" t="str">
        <f t="shared" si="77"/>
        <v>2025</v>
      </c>
      <c r="H210" s="109"/>
      <c r="I210" s="110"/>
      <c r="J210" s="111">
        <v>0</v>
      </c>
      <c r="K210" s="110"/>
      <c r="L210" s="111">
        <v>0</v>
      </c>
      <c r="M210" s="110">
        <v>500</v>
      </c>
      <c r="N210" s="112">
        <v>1000</v>
      </c>
      <c r="O210" s="113">
        <v>1200</v>
      </c>
      <c r="P210" s="27">
        <f t="shared" si="78"/>
        <v>0</v>
      </c>
      <c r="Q210" s="29">
        <f t="shared" si="79"/>
        <v>0</v>
      </c>
      <c r="R210" s="28">
        <f t="shared" si="80"/>
        <v>0</v>
      </c>
      <c r="S210" s="27">
        <f t="shared" si="81"/>
        <v>0</v>
      </c>
      <c r="T210" s="28">
        <f t="shared" si="82"/>
        <v>0</v>
      </c>
      <c r="U210" s="29">
        <f t="shared" si="83"/>
        <v>0</v>
      </c>
      <c r="V210" s="31">
        <f t="shared" si="96"/>
        <v>0</v>
      </c>
      <c r="W210" s="82">
        <f t="shared" si="84"/>
        <v>0</v>
      </c>
      <c r="X210" s="30">
        <f t="shared" si="85"/>
        <v>0</v>
      </c>
      <c r="Y210" s="31">
        <f t="shared" si="97"/>
        <v>0</v>
      </c>
      <c r="Z210" s="31">
        <f t="shared" si="98"/>
        <v>0</v>
      </c>
      <c r="AA210" s="27">
        <f t="shared" si="99"/>
        <v>0</v>
      </c>
      <c r="AB210" s="21">
        <f t="shared" si="100"/>
        <v>0</v>
      </c>
      <c r="AC210" s="32" t="e" cm="1">
        <f t="array" ref="AC210">_xlfn.IFS(G210="8w",AJ210,G210="9w",AK210,G210="10w",AL210,G210="11w",AM210,G210="12w",AN210,G210="8m",AO210,G210="9m",AP210,G210="10m",AQ210,G210="11m",AR210,G210="12m",AS210)</f>
        <v>#N/A</v>
      </c>
      <c r="AD210" s="40"/>
      <c r="AE210" s="40"/>
      <c r="AF210" s="40"/>
      <c r="AG210" s="40"/>
      <c r="AH210" s="40"/>
      <c r="AI210" s="40"/>
      <c r="AJ210" s="44">
        <f t="shared" si="86"/>
        <v>0</v>
      </c>
      <c r="AK210" s="44">
        <f t="shared" si="87"/>
        <v>0</v>
      </c>
      <c r="AL210" s="44">
        <f t="shared" si="88"/>
        <v>0</v>
      </c>
      <c r="AM210" s="44">
        <f t="shared" si="89"/>
        <v>0</v>
      </c>
      <c r="AN210" s="44">
        <f t="shared" si="90"/>
        <v>0</v>
      </c>
      <c r="AO210" s="44">
        <f t="shared" si="91"/>
        <v>0</v>
      </c>
      <c r="AP210" s="44">
        <f t="shared" si="92"/>
        <v>0</v>
      </c>
      <c r="AQ210" s="44">
        <f t="shared" si="93"/>
        <v>0</v>
      </c>
      <c r="AR210" s="44">
        <f t="shared" si="94"/>
        <v>0</v>
      </c>
      <c r="AS210" s="44">
        <f t="shared" si="95"/>
        <v>0</v>
      </c>
      <c r="AT210" s="40"/>
      <c r="AU210" s="40"/>
      <c r="AV210" s="40"/>
      <c r="AW210" s="40"/>
      <c r="AX210" s="40"/>
      <c r="AY210" s="40"/>
      <c r="AZ210" s="40"/>
      <c r="BA210" s="40"/>
      <c r="BB210" s="40"/>
      <c r="BC210" s="40"/>
    </row>
    <row r="211" spans="1:55" x14ac:dyDescent="0.2">
      <c r="A211" s="51">
        <v>205</v>
      </c>
      <c r="B211" s="102"/>
      <c r="C211" s="102"/>
      <c r="D211" s="102"/>
      <c r="E211" s="102"/>
      <c r="F211" s="102"/>
      <c r="G211" s="34" t="str">
        <f t="shared" si="77"/>
        <v>2025</v>
      </c>
      <c r="H211" s="109"/>
      <c r="I211" s="110"/>
      <c r="J211" s="111">
        <v>0</v>
      </c>
      <c r="K211" s="110"/>
      <c r="L211" s="111">
        <v>0</v>
      </c>
      <c r="M211" s="110">
        <v>500</v>
      </c>
      <c r="N211" s="112">
        <v>1000</v>
      </c>
      <c r="O211" s="113">
        <v>1200</v>
      </c>
      <c r="P211" s="27">
        <f t="shared" si="78"/>
        <v>0</v>
      </c>
      <c r="Q211" s="29">
        <f t="shared" si="79"/>
        <v>0</v>
      </c>
      <c r="R211" s="28">
        <f t="shared" si="80"/>
        <v>0</v>
      </c>
      <c r="S211" s="27">
        <f t="shared" si="81"/>
        <v>0</v>
      </c>
      <c r="T211" s="28">
        <f t="shared" si="82"/>
        <v>0</v>
      </c>
      <c r="U211" s="29">
        <f t="shared" si="83"/>
        <v>0</v>
      </c>
      <c r="V211" s="31">
        <f t="shared" si="96"/>
        <v>0</v>
      </c>
      <c r="W211" s="82">
        <f t="shared" si="84"/>
        <v>0</v>
      </c>
      <c r="X211" s="30">
        <f t="shared" si="85"/>
        <v>0</v>
      </c>
      <c r="Y211" s="31">
        <f t="shared" si="97"/>
        <v>0</v>
      </c>
      <c r="Z211" s="31">
        <f t="shared" si="98"/>
        <v>0</v>
      </c>
      <c r="AA211" s="27">
        <f t="shared" si="99"/>
        <v>0</v>
      </c>
      <c r="AB211" s="21">
        <f t="shared" si="100"/>
        <v>0</v>
      </c>
      <c r="AC211" s="32" t="e" cm="1">
        <f t="array" ref="AC211">_xlfn.IFS(G211="8w",AJ211,G211="9w",AK211,G211="10w",AL211,G211="11w",AM211,G211="12w",AN211,G211="8m",AO211,G211="9m",AP211,G211="10m",AQ211,G211="11m",AR211,G211="12m",AS211)</f>
        <v>#N/A</v>
      </c>
      <c r="AD211" s="40"/>
      <c r="AE211" s="40"/>
      <c r="AF211" s="40"/>
      <c r="AG211" s="40"/>
      <c r="AH211" s="40"/>
      <c r="AI211" s="40"/>
      <c r="AJ211" s="44">
        <f t="shared" si="86"/>
        <v>0</v>
      </c>
      <c r="AK211" s="44">
        <f t="shared" si="87"/>
        <v>0</v>
      </c>
      <c r="AL211" s="44">
        <f t="shared" si="88"/>
        <v>0</v>
      </c>
      <c r="AM211" s="44">
        <f t="shared" si="89"/>
        <v>0</v>
      </c>
      <c r="AN211" s="44">
        <f t="shared" si="90"/>
        <v>0</v>
      </c>
      <c r="AO211" s="44">
        <f t="shared" si="91"/>
        <v>0</v>
      </c>
      <c r="AP211" s="44">
        <f t="shared" si="92"/>
        <v>0</v>
      </c>
      <c r="AQ211" s="44">
        <f t="shared" si="93"/>
        <v>0</v>
      </c>
      <c r="AR211" s="44">
        <f t="shared" si="94"/>
        <v>0</v>
      </c>
      <c r="AS211" s="44">
        <f t="shared" si="95"/>
        <v>0</v>
      </c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</row>
    <row r="212" spans="1:55" x14ac:dyDescent="0.2">
      <c r="A212" s="51">
        <v>206</v>
      </c>
      <c r="B212" s="102"/>
      <c r="C212" s="102"/>
      <c r="D212" s="102"/>
      <c r="E212" s="102"/>
      <c r="F212" s="102"/>
      <c r="G212" s="34" t="str">
        <f t="shared" si="77"/>
        <v>2025</v>
      </c>
      <c r="H212" s="109"/>
      <c r="I212" s="110"/>
      <c r="J212" s="111">
        <v>0</v>
      </c>
      <c r="K212" s="110"/>
      <c r="L212" s="111">
        <v>0</v>
      </c>
      <c r="M212" s="110">
        <v>500</v>
      </c>
      <c r="N212" s="112">
        <v>1000</v>
      </c>
      <c r="O212" s="113">
        <v>1200</v>
      </c>
      <c r="P212" s="27">
        <f t="shared" si="78"/>
        <v>0</v>
      </c>
      <c r="Q212" s="29">
        <f t="shared" si="79"/>
        <v>0</v>
      </c>
      <c r="R212" s="28">
        <f t="shared" si="80"/>
        <v>0</v>
      </c>
      <c r="S212" s="27">
        <f t="shared" si="81"/>
        <v>0</v>
      </c>
      <c r="T212" s="28">
        <f t="shared" si="82"/>
        <v>0</v>
      </c>
      <c r="U212" s="29">
        <f t="shared" si="83"/>
        <v>0</v>
      </c>
      <c r="V212" s="31">
        <f t="shared" si="96"/>
        <v>0</v>
      </c>
      <c r="W212" s="82">
        <f t="shared" si="84"/>
        <v>0</v>
      </c>
      <c r="X212" s="30">
        <f t="shared" si="85"/>
        <v>0</v>
      </c>
      <c r="Y212" s="31">
        <f t="shared" si="97"/>
        <v>0</v>
      </c>
      <c r="Z212" s="31">
        <f t="shared" si="98"/>
        <v>0</v>
      </c>
      <c r="AA212" s="27">
        <f t="shared" si="99"/>
        <v>0</v>
      </c>
      <c r="AB212" s="21">
        <f t="shared" si="100"/>
        <v>0</v>
      </c>
      <c r="AC212" s="32" t="e" cm="1">
        <f t="array" ref="AC212">_xlfn.IFS(G212="8w",AJ212,G212="9w",AK212,G212="10w",AL212,G212="11w",AM212,G212="12w",AN212,G212="8m",AO212,G212="9m",AP212,G212="10m",AQ212,G212="11m",AR212,G212="12m",AS212)</f>
        <v>#N/A</v>
      </c>
      <c r="AD212" s="40"/>
      <c r="AE212" s="40"/>
      <c r="AF212" s="40"/>
      <c r="AG212" s="40"/>
      <c r="AH212" s="40"/>
      <c r="AI212" s="40"/>
      <c r="AJ212" s="44">
        <f t="shared" si="86"/>
        <v>0</v>
      </c>
      <c r="AK212" s="44">
        <f t="shared" si="87"/>
        <v>0</v>
      </c>
      <c r="AL212" s="44">
        <f t="shared" si="88"/>
        <v>0</v>
      </c>
      <c r="AM212" s="44">
        <f t="shared" si="89"/>
        <v>0</v>
      </c>
      <c r="AN212" s="44">
        <f t="shared" si="90"/>
        <v>0</v>
      </c>
      <c r="AO212" s="44">
        <f t="shared" si="91"/>
        <v>0</v>
      </c>
      <c r="AP212" s="44">
        <f t="shared" si="92"/>
        <v>0</v>
      </c>
      <c r="AQ212" s="44">
        <f t="shared" si="93"/>
        <v>0</v>
      </c>
      <c r="AR212" s="44">
        <f t="shared" si="94"/>
        <v>0</v>
      </c>
      <c r="AS212" s="44">
        <f t="shared" si="95"/>
        <v>0</v>
      </c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</row>
    <row r="213" spans="1:55" x14ac:dyDescent="0.2">
      <c r="A213" s="51">
        <v>207</v>
      </c>
      <c r="B213" s="102"/>
      <c r="C213" s="102"/>
      <c r="D213" s="102"/>
      <c r="E213" s="102"/>
      <c r="F213" s="102"/>
      <c r="G213" s="34" t="str">
        <f t="shared" si="77"/>
        <v>2025</v>
      </c>
      <c r="H213" s="109"/>
      <c r="I213" s="110"/>
      <c r="J213" s="111">
        <v>0</v>
      </c>
      <c r="K213" s="110"/>
      <c r="L213" s="111">
        <v>0</v>
      </c>
      <c r="M213" s="110">
        <v>500</v>
      </c>
      <c r="N213" s="112">
        <v>1000</v>
      </c>
      <c r="O213" s="113">
        <v>1200</v>
      </c>
      <c r="P213" s="27">
        <f t="shared" si="78"/>
        <v>0</v>
      </c>
      <c r="Q213" s="29">
        <f t="shared" si="79"/>
        <v>0</v>
      </c>
      <c r="R213" s="28">
        <f t="shared" si="80"/>
        <v>0</v>
      </c>
      <c r="S213" s="27">
        <f t="shared" si="81"/>
        <v>0</v>
      </c>
      <c r="T213" s="28">
        <f t="shared" si="82"/>
        <v>0</v>
      </c>
      <c r="U213" s="29">
        <f t="shared" si="83"/>
        <v>0</v>
      </c>
      <c r="V213" s="31">
        <f t="shared" si="96"/>
        <v>0</v>
      </c>
      <c r="W213" s="82">
        <f t="shared" si="84"/>
        <v>0</v>
      </c>
      <c r="X213" s="30">
        <f t="shared" si="85"/>
        <v>0</v>
      </c>
      <c r="Y213" s="31">
        <f t="shared" si="97"/>
        <v>0</v>
      </c>
      <c r="Z213" s="31">
        <f t="shared" si="98"/>
        <v>0</v>
      </c>
      <c r="AA213" s="27">
        <f t="shared" si="99"/>
        <v>0</v>
      </c>
      <c r="AB213" s="21">
        <f t="shared" si="100"/>
        <v>0</v>
      </c>
      <c r="AC213" s="32" t="e" cm="1">
        <f t="array" ref="AC213">_xlfn.IFS(G213="8w",AJ213,G213="9w",AK213,G213="10w",AL213,G213="11w",AM213,G213="12w",AN213,G213="8m",AO213,G213="9m",AP213,G213="10m",AQ213,G213="11m",AR213,G213="12m",AS213)</f>
        <v>#N/A</v>
      </c>
      <c r="AD213" s="40"/>
      <c r="AE213" s="40"/>
      <c r="AF213" s="40"/>
      <c r="AG213" s="40"/>
      <c r="AH213" s="40"/>
      <c r="AI213" s="40"/>
      <c r="AJ213" s="44">
        <f t="shared" si="86"/>
        <v>0</v>
      </c>
      <c r="AK213" s="44">
        <f t="shared" si="87"/>
        <v>0</v>
      </c>
      <c r="AL213" s="44">
        <f t="shared" si="88"/>
        <v>0</v>
      </c>
      <c r="AM213" s="44">
        <f t="shared" si="89"/>
        <v>0</v>
      </c>
      <c r="AN213" s="44">
        <f t="shared" si="90"/>
        <v>0</v>
      </c>
      <c r="AO213" s="44">
        <f t="shared" si="91"/>
        <v>0</v>
      </c>
      <c r="AP213" s="44">
        <f t="shared" si="92"/>
        <v>0</v>
      </c>
      <c r="AQ213" s="44">
        <f t="shared" si="93"/>
        <v>0</v>
      </c>
      <c r="AR213" s="44">
        <f t="shared" si="94"/>
        <v>0</v>
      </c>
      <c r="AS213" s="44">
        <f t="shared" si="95"/>
        <v>0</v>
      </c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</row>
    <row r="214" spans="1:55" x14ac:dyDescent="0.2">
      <c r="A214" s="51">
        <v>208</v>
      </c>
      <c r="B214" s="102"/>
      <c r="C214" s="102"/>
      <c r="D214" s="102"/>
      <c r="E214" s="102"/>
      <c r="F214" s="102"/>
      <c r="G214" s="34" t="str">
        <f t="shared" si="77"/>
        <v>2025</v>
      </c>
      <c r="H214" s="109"/>
      <c r="I214" s="110"/>
      <c r="J214" s="111">
        <v>0</v>
      </c>
      <c r="K214" s="110"/>
      <c r="L214" s="111">
        <v>0</v>
      </c>
      <c r="M214" s="110">
        <v>500</v>
      </c>
      <c r="N214" s="112">
        <v>1000</v>
      </c>
      <c r="O214" s="113">
        <v>1200</v>
      </c>
      <c r="P214" s="27">
        <f t="shared" si="78"/>
        <v>0</v>
      </c>
      <c r="Q214" s="29">
        <f t="shared" si="79"/>
        <v>0</v>
      </c>
      <c r="R214" s="28">
        <f t="shared" si="80"/>
        <v>0</v>
      </c>
      <c r="S214" s="27">
        <f t="shared" si="81"/>
        <v>0</v>
      </c>
      <c r="T214" s="28">
        <f t="shared" si="82"/>
        <v>0</v>
      </c>
      <c r="U214" s="29">
        <f t="shared" si="83"/>
        <v>0</v>
      </c>
      <c r="V214" s="31">
        <f t="shared" si="96"/>
        <v>0</v>
      </c>
      <c r="W214" s="82">
        <f t="shared" si="84"/>
        <v>0</v>
      </c>
      <c r="X214" s="30">
        <f t="shared" si="85"/>
        <v>0</v>
      </c>
      <c r="Y214" s="31">
        <f t="shared" si="97"/>
        <v>0</v>
      </c>
      <c r="Z214" s="31">
        <f t="shared" si="98"/>
        <v>0</v>
      </c>
      <c r="AA214" s="27">
        <f t="shared" si="99"/>
        <v>0</v>
      </c>
      <c r="AB214" s="21">
        <f t="shared" si="100"/>
        <v>0</v>
      </c>
      <c r="AC214" s="32" t="e" cm="1">
        <f t="array" ref="AC214">_xlfn.IFS(G214="8w",AJ214,G214="9w",AK214,G214="10w",AL214,G214="11w",AM214,G214="12w",AN214,G214="8m",AO214,G214="9m",AP214,G214="10m",AQ214,G214="11m",AR214,G214="12m",AS214)</f>
        <v>#N/A</v>
      </c>
      <c r="AD214" s="40"/>
      <c r="AE214" s="40"/>
      <c r="AF214" s="40"/>
      <c r="AG214" s="40"/>
      <c r="AH214" s="40"/>
      <c r="AI214" s="40"/>
      <c r="AJ214" s="44">
        <f t="shared" si="86"/>
        <v>0</v>
      </c>
      <c r="AK214" s="44">
        <f t="shared" si="87"/>
        <v>0</v>
      </c>
      <c r="AL214" s="44">
        <f t="shared" si="88"/>
        <v>0</v>
      </c>
      <c r="AM214" s="44">
        <f t="shared" si="89"/>
        <v>0</v>
      </c>
      <c r="AN214" s="44">
        <f t="shared" si="90"/>
        <v>0</v>
      </c>
      <c r="AO214" s="44">
        <f t="shared" si="91"/>
        <v>0</v>
      </c>
      <c r="AP214" s="44">
        <f t="shared" si="92"/>
        <v>0</v>
      </c>
      <c r="AQ214" s="44">
        <f t="shared" si="93"/>
        <v>0</v>
      </c>
      <c r="AR214" s="44">
        <f t="shared" si="94"/>
        <v>0</v>
      </c>
      <c r="AS214" s="44">
        <f t="shared" si="95"/>
        <v>0</v>
      </c>
      <c r="AT214" s="40"/>
      <c r="AU214" s="40"/>
      <c r="AV214" s="40"/>
      <c r="AW214" s="40"/>
      <c r="AX214" s="40"/>
      <c r="AY214" s="40"/>
      <c r="AZ214" s="40"/>
      <c r="BA214" s="40"/>
      <c r="BB214" s="40"/>
      <c r="BC214" s="40"/>
    </row>
    <row r="215" spans="1:55" x14ac:dyDescent="0.2">
      <c r="A215" s="51">
        <v>209</v>
      </c>
      <c r="B215" s="102"/>
      <c r="C215" s="102"/>
      <c r="D215" s="102"/>
      <c r="E215" s="102"/>
      <c r="F215" s="102"/>
      <c r="G215" s="34" t="str">
        <f t="shared" si="77"/>
        <v>2025</v>
      </c>
      <c r="H215" s="109"/>
      <c r="I215" s="110"/>
      <c r="J215" s="111">
        <v>0</v>
      </c>
      <c r="K215" s="110"/>
      <c r="L215" s="111">
        <v>0</v>
      </c>
      <c r="M215" s="110">
        <v>500</v>
      </c>
      <c r="N215" s="112">
        <v>1000</v>
      </c>
      <c r="O215" s="113">
        <v>1200</v>
      </c>
      <c r="P215" s="27">
        <f t="shared" si="78"/>
        <v>0</v>
      </c>
      <c r="Q215" s="29">
        <f t="shared" si="79"/>
        <v>0</v>
      </c>
      <c r="R215" s="28">
        <f t="shared" si="80"/>
        <v>0</v>
      </c>
      <c r="S215" s="27">
        <f t="shared" si="81"/>
        <v>0</v>
      </c>
      <c r="T215" s="28">
        <f t="shared" si="82"/>
        <v>0</v>
      </c>
      <c r="U215" s="29">
        <f t="shared" si="83"/>
        <v>0</v>
      </c>
      <c r="V215" s="31">
        <f t="shared" si="96"/>
        <v>0</v>
      </c>
      <c r="W215" s="82">
        <f t="shared" si="84"/>
        <v>0</v>
      </c>
      <c r="X215" s="30">
        <f t="shared" si="85"/>
        <v>0</v>
      </c>
      <c r="Y215" s="31">
        <f t="shared" si="97"/>
        <v>0</v>
      </c>
      <c r="Z215" s="31">
        <f t="shared" si="98"/>
        <v>0</v>
      </c>
      <c r="AA215" s="27">
        <f t="shared" si="99"/>
        <v>0</v>
      </c>
      <c r="AB215" s="21">
        <f t="shared" si="100"/>
        <v>0</v>
      </c>
      <c r="AC215" s="32" t="e" cm="1">
        <f t="array" ref="AC215">_xlfn.IFS(G215="8w",AJ215,G215="9w",AK215,G215="10w",AL215,G215="11w",AM215,G215="12w",AN215,G215="8m",AO215,G215="9m",AP215,G215="10m",AQ215,G215="11m",AR215,G215="12m",AS215)</f>
        <v>#N/A</v>
      </c>
      <c r="AD215" s="40"/>
      <c r="AE215" s="40"/>
      <c r="AF215" s="40"/>
      <c r="AG215" s="40"/>
      <c r="AH215" s="40"/>
      <c r="AI215" s="40"/>
      <c r="AJ215" s="44">
        <f t="shared" si="86"/>
        <v>0</v>
      </c>
      <c r="AK215" s="44">
        <f t="shared" si="87"/>
        <v>0</v>
      </c>
      <c r="AL215" s="44">
        <f t="shared" si="88"/>
        <v>0</v>
      </c>
      <c r="AM215" s="44">
        <f t="shared" si="89"/>
        <v>0</v>
      </c>
      <c r="AN215" s="44">
        <f t="shared" si="90"/>
        <v>0</v>
      </c>
      <c r="AO215" s="44">
        <f t="shared" si="91"/>
        <v>0</v>
      </c>
      <c r="AP215" s="44">
        <f t="shared" si="92"/>
        <v>0</v>
      </c>
      <c r="AQ215" s="44">
        <f t="shared" si="93"/>
        <v>0</v>
      </c>
      <c r="AR215" s="44">
        <f t="shared" si="94"/>
        <v>0</v>
      </c>
      <c r="AS215" s="44">
        <f t="shared" si="95"/>
        <v>0</v>
      </c>
      <c r="AT215" s="40"/>
      <c r="AU215" s="40"/>
      <c r="AV215" s="40"/>
      <c r="AW215" s="40"/>
      <c r="AX215" s="40"/>
      <c r="AY215" s="40"/>
      <c r="AZ215" s="40"/>
      <c r="BA215" s="40"/>
      <c r="BB215" s="40"/>
      <c r="BC215" s="40"/>
    </row>
    <row r="216" spans="1:55" x14ac:dyDescent="0.2">
      <c r="A216" s="51">
        <v>210</v>
      </c>
      <c r="B216" s="102"/>
      <c r="C216" s="102"/>
      <c r="D216" s="102"/>
      <c r="E216" s="102"/>
      <c r="F216" s="102"/>
      <c r="G216" s="34" t="str">
        <f t="shared" si="77"/>
        <v>2025</v>
      </c>
      <c r="H216" s="109"/>
      <c r="I216" s="110"/>
      <c r="J216" s="111">
        <v>0</v>
      </c>
      <c r="K216" s="110"/>
      <c r="L216" s="111">
        <v>0</v>
      </c>
      <c r="M216" s="110">
        <v>500</v>
      </c>
      <c r="N216" s="112">
        <v>1000</v>
      </c>
      <c r="O216" s="113">
        <v>1200</v>
      </c>
      <c r="P216" s="27">
        <f t="shared" si="78"/>
        <v>0</v>
      </c>
      <c r="Q216" s="29">
        <f t="shared" si="79"/>
        <v>0</v>
      </c>
      <c r="R216" s="28">
        <f t="shared" si="80"/>
        <v>0</v>
      </c>
      <c r="S216" s="27">
        <f t="shared" si="81"/>
        <v>0</v>
      </c>
      <c r="T216" s="28">
        <f t="shared" si="82"/>
        <v>0</v>
      </c>
      <c r="U216" s="29">
        <f t="shared" si="83"/>
        <v>0</v>
      </c>
      <c r="V216" s="31">
        <f t="shared" si="96"/>
        <v>0</v>
      </c>
      <c r="W216" s="82">
        <f t="shared" si="84"/>
        <v>0</v>
      </c>
      <c r="X216" s="30">
        <f t="shared" si="85"/>
        <v>0</v>
      </c>
      <c r="Y216" s="31">
        <f t="shared" si="97"/>
        <v>0</v>
      </c>
      <c r="Z216" s="31">
        <f t="shared" si="98"/>
        <v>0</v>
      </c>
      <c r="AA216" s="27">
        <f t="shared" si="99"/>
        <v>0</v>
      </c>
      <c r="AB216" s="21">
        <f t="shared" si="100"/>
        <v>0</v>
      </c>
      <c r="AC216" s="32" t="e" cm="1">
        <f t="array" ref="AC216">_xlfn.IFS(G216="8w",AJ216,G216="9w",AK216,G216="10w",AL216,G216="11w",AM216,G216="12w",AN216,G216="8m",AO216,G216="9m",AP216,G216="10m",AQ216,G216="11m",AR216,G216="12m",AS216)</f>
        <v>#N/A</v>
      </c>
      <c r="AD216" s="40"/>
      <c r="AE216" s="40"/>
      <c r="AF216" s="40"/>
      <c r="AG216" s="40"/>
      <c r="AH216" s="40"/>
      <c r="AI216" s="40"/>
      <c r="AJ216" s="44">
        <f t="shared" si="86"/>
        <v>0</v>
      </c>
      <c r="AK216" s="44">
        <f t="shared" si="87"/>
        <v>0</v>
      </c>
      <c r="AL216" s="44">
        <f t="shared" si="88"/>
        <v>0</v>
      </c>
      <c r="AM216" s="44">
        <f t="shared" si="89"/>
        <v>0</v>
      </c>
      <c r="AN216" s="44">
        <f t="shared" si="90"/>
        <v>0</v>
      </c>
      <c r="AO216" s="44">
        <f t="shared" si="91"/>
        <v>0</v>
      </c>
      <c r="AP216" s="44">
        <f t="shared" si="92"/>
        <v>0</v>
      </c>
      <c r="AQ216" s="44">
        <f t="shared" si="93"/>
        <v>0</v>
      </c>
      <c r="AR216" s="44">
        <f t="shared" si="94"/>
        <v>0</v>
      </c>
      <c r="AS216" s="44">
        <f t="shared" si="95"/>
        <v>0</v>
      </c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</row>
    <row r="217" spans="1:55" x14ac:dyDescent="0.2">
      <c r="A217" s="51">
        <v>211</v>
      </c>
      <c r="B217" s="102"/>
      <c r="C217" s="102"/>
      <c r="D217" s="102"/>
      <c r="E217" s="102"/>
      <c r="F217" s="102"/>
      <c r="G217" s="34" t="str">
        <f t="shared" si="77"/>
        <v>2025</v>
      </c>
      <c r="H217" s="109"/>
      <c r="I217" s="110"/>
      <c r="J217" s="111">
        <v>0</v>
      </c>
      <c r="K217" s="110"/>
      <c r="L217" s="111">
        <v>0</v>
      </c>
      <c r="M217" s="110">
        <v>500</v>
      </c>
      <c r="N217" s="112">
        <v>1000</v>
      </c>
      <c r="O217" s="113">
        <v>1200</v>
      </c>
      <c r="P217" s="27">
        <f t="shared" si="78"/>
        <v>0</v>
      </c>
      <c r="Q217" s="29">
        <f t="shared" si="79"/>
        <v>0</v>
      </c>
      <c r="R217" s="28">
        <f t="shared" si="80"/>
        <v>0</v>
      </c>
      <c r="S217" s="27">
        <f t="shared" si="81"/>
        <v>0</v>
      </c>
      <c r="T217" s="28">
        <f t="shared" si="82"/>
        <v>0</v>
      </c>
      <c r="U217" s="29">
        <f t="shared" si="83"/>
        <v>0</v>
      </c>
      <c r="V217" s="31">
        <f t="shared" si="96"/>
        <v>0</v>
      </c>
      <c r="W217" s="82">
        <f t="shared" si="84"/>
        <v>0</v>
      </c>
      <c r="X217" s="30">
        <f t="shared" si="85"/>
        <v>0</v>
      </c>
      <c r="Y217" s="31">
        <f t="shared" si="97"/>
        <v>0</v>
      </c>
      <c r="Z217" s="31">
        <f t="shared" si="98"/>
        <v>0</v>
      </c>
      <c r="AA217" s="27">
        <f t="shared" si="99"/>
        <v>0</v>
      </c>
      <c r="AB217" s="21">
        <f t="shared" si="100"/>
        <v>0</v>
      </c>
      <c r="AC217" s="32" t="e" cm="1">
        <f t="array" ref="AC217">_xlfn.IFS(G217="8w",AJ217,G217="9w",AK217,G217="10w",AL217,G217="11w",AM217,G217="12w",AN217,G217="8m",AO217,G217="9m",AP217,G217="10m",AQ217,G217="11m",AR217,G217="12m",AS217)</f>
        <v>#N/A</v>
      </c>
      <c r="AD217" s="40"/>
      <c r="AE217" s="40"/>
      <c r="AF217" s="40"/>
      <c r="AG217" s="40"/>
      <c r="AH217" s="40"/>
      <c r="AI217" s="40"/>
      <c r="AJ217" s="44">
        <f t="shared" si="86"/>
        <v>0</v>
      </c>
      <c r="AK217" s="44">
        <f t="shared" si="87"/>
        <v>0</v>
      </c>
      <c r="AL217" s="44">
        <f t="shared" si="88"/>
        <v>0</v>
      </c>
      <c r="AM217" s="44">
        <f t="shared" si="89"/>
        <v>0</v>
      </c>
      <c r="AN217" s="44">
        <f t="shared" si="90"/>
        <v>0</v>
      </c>
      <c r="AO217" s="44">
        <f t="shared" si="91"/>
        <v>0</v>
      </c>
      <c r="AP217" s="44">
        <f t="shared" si="92"/>
        <v>0</v>
      </c>
      <c r="AQ217" s="44">
        <f t="shared" si="93"/>
        <v>0</v>
      </c>
      <c r="AR217" s="44">
        <f t="shared" si="94"/>
        <v>0</v>
      </c>
      <c r="AS217" s="44">
        <f t="shared" si="95"/>
        <v>0</v>
      </c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</row>
    <row r="218" spans="1:55" x14ac:dyDescent="0.2">
      <c r="A218" s="51">
        <v>212</v>
      </c>
      <c r="B218" s="102"/>
      <c r="C218" s="102"/>
      <c r="D218" s="102"/>
      <c r="E218" s="102"/>
      <c r="F218" s="102"/>
      <c r="G218" s="34" t="str">
        <f t="shared" si="77"/>
        <v>2025</v>
      </c>
      <c r="H218" s="109"/>
      <c r="I218" s="110"/>
      <c r="J218" s="111">
        <v>0</v>
      </c>
      <c r="K218" s="110"/>
      <c r="L218" s="111">
        <v>0</v>
      </c>
      <c r="M218" s="110">
        <v>500</v>
      </c>
      <c r="N218" s="112">
        <v>1000</v>
      </c>
      <c r="O218" s="113">
        <v>1200</v>
      </c>
      <c r="P218" s="27">
        <f t="shared" si="78"/>
        <v>0</v>
      </c>
      <c r="Q218" s="29">
        <f t="shared" si="79"/>
        <v>0</v>
      </c>
      <c r="R218" s="28">
        <f t="shared" si="80"/>
        <v>0</v>
      </c>
      <c r="S218" s="27">
        <f t="shared" si="81"/>
        <v>0</v>
      </c>
      <c r="T218" s="28">
        <f t="shared" si="82"/>
        <v>0</v>
      </c>
      <c r="U218" s="29">
        <f t="shared" si="83"/>
        <v>0</v>
      </c>
      <c r="V218" s="31">
        <f t="shared" si="96"/>
        <v>0</v>
      </c>
      <c r="W218" s="82">
        <f t="shared" si="84"/>
        <v>0</v>
      </c>
      <c r="X218" s="30">
        <f t="shared" si="85"/>
        <v>0</v>
      </c>
      <c r="Y218" s="31">
        <f t="shared" si="97"/>
        <v>0</v>
      </c>
      <c r="Z218" s="31">
        <f t="shared" si="98"/>
        <v>0</v>
      </c>
      <c r="AA218" s="27">
        <f t="shared" si="99"/>
        <v>0</v>
      </c>
      <c r="AB218" s="21">
        <f t="shared" si="100"/>
        <v>0</v>
      </c>
      <c r="AC218" s="32" t="e" cm="1">
        <f t="array" ref="AC218">_xlfn.IFS(G218="8w",AJ218,G218="9w",AK218,G218="10w",AL218,G218="11w",AM218,G218="12w",AN218,G218="8m",AO218,G218="9m",AP218,G218="10m",AQ218,G218="11m",AR218,G218="12m",AS218)</f>
        <v>#N/A</v>
      </c>
      <c r="AD218" s="40"/>
      <c r="AE218" s="40"/>
      <c r="AF218" s="40"/>
      <c r="AG218" s="40"/>
      <c r="AH218" s="40"/>
      <c r="AI218" s="40"/>
      <c r="AJ218" s="44">
        <f t="shared" si="86"/>
        <v>0</v>
      </c>
      <c r="AK218" s="44">
        <f t="shared" si="87"/>
        <v>0</v>
      </c>
      <c r="AL218" s="44">
        <f t="shared" si="88"/>
        <v>0</v>
      </c>
      <c r="AM218" s="44">
        <f t="shared" si="89"/>
        <v>0</v>
      </c>
      <c r="AN218" s="44">
        <f t="shared" si="90"/>
        <v>0</v>
      </c>
      <c r="AO218" s="44">
        <f t="shared" si="91"/>
        <v>0</v>
      </c>
      <c r="AP218" s="44">
        <f t="shared" si="92"/>
        <v>0</v>
      </c>
      <c r="AQ218" s="44">
        <f t="shared" si="93"/>
        <v>0</v>
      </c>
      <c r="AR218" s="44">
        <f t="shared" si="94"/>
        <v>0</v>
      </c>
      <c r="AS218" s="44">
        <f t="shared" si="95"/>
        <v>0</v>
      </c>
      <c r="AT218" s="40"/>
      <c r="AU218" s="40"/>
      <c r="AV218" s="40"/>
      <c r="AW218" s="40"/>
      <c r="AX218" s="40"/>
      <c r="AY218" s="40"/>
      <c r="AZ218" s="40"/>
      <c r="BA218" s="40"/>
      <c r="BB218" s="40"/>
      <c r="BC218" s="40"/>
    </row>
    <row r="219" spans="1:55" x14ac:dyDescent="0.2">
      <c r="A219" s="51">
        <v>213</v>
      </c>
      <c r="B219" s="102"/>
      <c r="C219" s="102"/>
      <c r="D219" s="102"/>
      <c r="E219" s="102"/>
      <c r="F219" s="102"/>
      <c r="G219" s="34" t="str">
        <f t="shared" si="77"/>
        <v>2025</v>
      </c>
      <c r="H219" s="109"/>
      <c r="I219" s="110"/>
      <c r="J219" s="111">
        <v>0</v>
      </c>
      <c r="K219" s="110"/>
      <c r="L219" s="111">
        <v>0</v>
      </c>
      <c r="M219" s="110">
        <v>500</v>
      </c>
      <c r="N219" s="112">
        <v>1000</v>
      </c>
      <c r="O219" s="113">
        <v>1200</v>
      </c>
      <c r="P219" s="27">
        <f t="shared" si="78"/>
        <v>0</v>
      </c>
      <c r="Q219" s="29">
        <f t="shared" si="79"/>
        <v>0</v>
      </c>
      <c r="R219" s="28">
        <f t="shared" si="80"/>
        <v>0</v>
      </c>
      <c r="S219" s="27">
        <f t="shared" si="81"/>
        <v>0</v>
      </c>
      <c r="T219" s="28">
        <f t="shared" si="82"/>
        <v>0</v>
      </c>
      <c r="U219" s="29">
        <f t="shared" si="83"/>
        <v>0</v>
      </c>
      <c r="V219" s="31">
        <f t="shared" si="96"/>
        <v>0</v>
      </c>
      <c r="W219" s="82">
        <f t="shared" si="84"/>
        <v>0</v>
      </c>
      <c r="X219" s="30">
        <f t="shared" si="85"/>
        <v>0</v>
      </c>
      <c r="Y219" s="31">
        <f t="shared" si="97"/>
        <v>0</v>
      </c>
      <c r="Z219" s="31">
        <f t="shared" si="98"/>
        <v>0</v>
      </c>
      <c r="AA219" s="27">
        <f t="shared" si="99"/>
        <v>0</v>
      </c>
      <c r="AB219" s="21">
        <f t="shared" si="100"/>
        <v>0</v>
      </c>
      <c r="AC219" s="32" t="e" cm="1">
        <f t="array" ref="AC219">_xlfn.IFS(G219="8w",AJ219,G219="9w",AK219,G219="10w",AL219,G219="11w",AM219,G219="12w",AN219,G219="8m",AO219,G219="9m",AP219,G219="10m",AQ219,G219="11m",AR219,G219="12m",AS219)</f>
        <v>#N/A</v>
      </c>
      <c r="AD219" s="40"/>
      <c r="AE219" s="40"/>
      <c r="AF219" s="40"/>
      <c r="AG219" s="40"/>
      <c r="AH219" s="40"/>
      <c r="AI219" s="40"/>
      <c r="AJ219" s="44">
        <f t="shared" si="86"/>
        <v>0</v>
      </c>
      <c r="AK219" s="44">
        <f t="shared" si="87"/>
        <v>0</v>
      </c>
      <c r="AL219" s="44">
        <f t="shared" si="88"/>
        <v>0</v>
      </c>
      <c r="AM219" s="44">
        <f t="shared" si="89"/>
        <v>0</v>
      </c>
      <c r="AN219" s="44">
        <f t="shared" si="90"/>
        <v>0</v>
      </c>
      <c r="AO219" s="44">
        <f t="shared" si="91"/>
        <v>0</v>
      </c>
      <c r="AP219" s="44">
        <f t="shared" si="92"/>
        <v>0</v>
      </c>
      <c r="AQ219" s="44">
        <f t="shared" si="93"/>
        <v>0</v>
      </c>
      <c r="AR219" s="44">
        <f t="shared" si="94"/>
        <v>0</v>
      </c>
      <c r="AS219" s="44">
        <f t="shared" si="95"/>
        <v>0</v>
      </c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</row>
    <row r="220" spans="1:55" x14ac:dyDescent="0.2">
      <c r="A220" s="51">
        <v>214</v>
      </c>
      <c r="B220" s="102"/>
      <c r="C220" s="102"/>
      <c r="D220" s="102"/>
      <c r="E220" s="102"/>
      <c r="F220" s="102"/>
      <c r="G220" s="34" t="str">
        <f t="shared" si="77"/>
        <v>2025</v>
      </c>
      <c r="H220" s="109"/>
      <c r="I220" s="110"/>
      <c r="J220" s="111">
        <v>0</v>
      </c>
      <c r="K220" s="110"/>
      <c r="L220" s="111">
        <v>0</v>
      </c>
      <c r="M220" s="110">
        <v>500</v>
      </c>
      <c r="N220" s="112">
        <v>1000</v>
      </c>
      <c r="O220" s="113">
        <v>1200</v>
      </c>
      <c r="P220" s="27">
        <f t="shared" si="78"/>
        <v>0</v>
      </c>
      <c r="Q220" s="29">
        <f t="shared" si="79"/>
        <v>0</v>
      </c>
      <c r="R220" s="28">
        <f t="shared" si="80"/>
        <v>0</v>
      </c>
      <c r="S220" s="27">
        <f t="shared" si="81"/>
        <v>0</v>
      </c>
      <c r="T220" s="28">
        <f t="shared" si="82"/>
        <v>0</v>
      </c>
      <c r="U220" s="29">
        <f t="shared" si="83"/>
        <v>0</v>
      </c>
      <c r="V220" s="31">
        <f t="shared" si="96"/>
        <v>0</v>
      </c>
      <c r="W220" s="82">
        <f t="shared" si="84"/>
        <v>0</v>
      </c>
      <c r="X220" s="30">
        <f t="shared" si="85"/>
        <v>0</v>
      </c>
      <c r="Y220" s="31">
        <f t="shared" si="97"/>
        <v>0</v>
      </c>
      <c r="Z220" s="31">
        <f t="shared" si="98"/>
        <v>0</v>
      </c>
      <c r="AA220" s="27">
        <f t="shared" si="99"/>
        <v>0</v>
      </c>
      <c r="AB220" s="21">
        <f t="shared" si="100"/>
        <v>0</v>
      </c>
      <c r="AC220" s="32" t="e" cm="1">
        <f t="array" ref="AC220">_xlfn.IFS(G220="8w",AJ220,G220="9w",AK220,G220="10w",AL220,G220="11w",AM220,G220="12w",AN220,G220="8m",AO220,G220="9m",AP220,G220="10m",AQ220,G220="11m",AR220,G220="12m",AS220)</f>
        <v>#N/A</v>
      </c>
      <c r="AD220" s="40"/>
      <c r="AE220" s="40"/>
      <c r="AF220" s="40"/>
      <c r="AG220" s="40"/>
      <c r="AH220" s="40"/>
      <c r="AI220" s="40"/>
      <c r="AJ220" s="44">
        <f t="shared" si="86"/>
        <v>0</v>
      </c>
      <c r="AK220" s="44">
        <f t="shared" si="87"/>
        <v>0</v>
      </c>
      <c r="AL220" s="44">
        <f t="shared" si="88"/>
        <v>0</v>
      </c>
      <c r="AM220" s="44">
        <f t="shared" si="89"/>
        <v>0</v>
      </c>
      <c r="AN220" s="44">
        <f t="shared" si="90"/>
        <v>0</v>
      </c>
      <c r="AO220" s="44">
        <f t="shared" si="91"/>
        <v>0</v>
      </c>
      <c r="AP220" s="44">
        <f t="shared" si="92"/>
        <v>0</v>
      </c>
      <c r="AQ220" s="44">
        <f t="shared" si="93"/>
        <v>0</v>
      </c>
      <c r="AR220" s="44">
        <f t="shared" si="94"/>
        <v>0</v>
      </c>
      <c r="AS220" s="44">
        <f t="shared" si="95"/>
        <v>0</v>
      </c>
      <c r="AT220" s="40"/>
      <c r="AU220" s="40"/>
      <c r="AV220" s="40"/>
      <c r="AW220" s="40"/>
      <c r="AX220" s="40"/>
      <c r="AY220" s="40"/>
      <c r="AZ220" s="40"/>
      <c r="BA220" s="40"/>
      <c r="BB220" s="40"/>
      <c r="BC220" s="40"/>
    </row>
    <row r="221" spans="1:55" x14ac:dyDescent="0.2">
      <c r="A221" s="51">
        <v>215</v>
      </c>
      <c r="B221" s="102"/>
      <c r="C221" s="102"/>
      <c r="D221" s="102"/>
      <c r="E221" s="102"/>
      <c r="F221" s="102"/>
      <c r="G221" s="34" t="str">
        <f t="shared" si="77"/>
        <v>2025</v>
      </c>
      <c r="H221" s="109"/>
      <c r="I221" s="110"/>
      <c r="J221" s="111">
        <v>0</v>
      </c>
      <c r="K221" s="110"/>
      <c r="L221" s="111">
        <v>0</v>
      </c>
      <c r="M221" s="110">
        <v>500</v>
      </c>
      <c r="N221" s="112">
        <v>1000</v>
      </c>
      <c r="O221" s="113">
        <v>1200</v>
      </c>
      <c r="P221" s="27">
        <f t="shared" si="78"/>
        <v>0</v>
      </c>
      <c r="Q221" s="29">
        <f t="shared" si="79"/>
        <v>0</v>
      </c>
      <c r="R221" s="28">
        <f t="shared" si="80"/>
        <v>0</v>
      </c>
      <c r="S221" s="27">
        <f t="shared" si="81"/>
        <v>0</v>
      </c>
      <c r="T221" s="28">
        <f t="shared" si="82"/>
        <v>0</v>
      </c>
      <c r="U221" s="29">
        <f t="shared" si="83"/>
        <v>0</v>
      </c>
      <c r="V221" s="31">
        <f t="shared" si="96"/>
        <v>0</v>
      </c>
      <c r="W221" s="82">
        <f t="shared" si="84"/>
        <v>0</v>
      </c>
      <c r="X221" s="30">
        <f t="shared" si="85"/>
        <v>0</v>
      </c>
      <c r="Y221" s="31">
        <f t="shared" si="97"/>
        <v>0</v>
      </c>
      <c r="Z221" s="31">
        <f t="shared" si="98"/>
        <v>0</v>
      </c>
      <c r="AA221" s="27">
        <f t="shared" si="99"/>
        <v>0</v>
      </c>
      <c r="AB221" s="21">
        <f t="shared" si="100"/>
        <v>0</v>
      </c>
      <c r="AC221" s="32" t="e" cm="1">
        <f t="array" ref="AC221">_xlfn.IFS(G221="8w",AJ221,G221="9w",AK221,G221="10w",AL221,G221="11w",AM221,G221="12w",AN221,G221="8m",AO221,G221="9m",AP221,G221="10m",AQ221,G221="11m",AR221,G221="12m",AS221)</f>
        <v>#N/A</v>
      </c>
      <c r="AD221" s="40"/>
      <c r="AE221" s="40"/>
      <c r="AF221" s="40"/>
      <c r="AG221" s="40"/>
      <c r="AH221" s="40"/>
      <c r="AI221" s="40"/>
      <c r="AJ221" s="44">
        <f t="shared" si="86"/>
        <v>0</v>
      </c>
      <c r="AK221" s="44">
        <f t="shared" si="87"/>
        <v>0</v>
      </c>
      <c r="AL221" s="44">
        <f t="shared" si="88"/>
        <v>0</v>
      </c>
      <c r="AM221" s="44">
        <f t="shared" si="89"/>
        <v>0</v>
      </c>
      <c r="AN221" s="44">
        <f t="shared" si="90"/>
        <v>0</v>
      </c>
      <c r="AO221" s="44">
        <f t="shared" si="91"/>
        <v>0</v>
      </c>
      <c r="AP221" s="44">
        <f t="shared" si="92"/>
        <v>0</v>
      </c>
      <c r="AQ221" s="44">
        <f t="shared" si="93"/>
        <v>0</v>
      </c>
      <c r="AR221" s="44">
        <f t="shared" si="94"/>
        <v>0</v>
      </c>
      <c r="AS221" s="44">
        <f t="shared" si="95"/>
        <v>0</v>
      </c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</row>
    <row r="222" spans="1:55" x14ac:dyDescent="0.2">
      <c r="A222" s="51">
        <v>216</v>
      </c>
      <c r="B222" s="102"/>
      <c r="C222" s="102"/>
      <c r="D222" s="102"/>
      <c r="E222" s="102"/>
      <c r="F222" s="102"/>
      <c r="G222" s="34" t="str">
        <f t="shared" si="77"/>
        <v>2025</v>
      </c>
      <c r="H222" s="109"/>
      <c r="I222" s="110"/>
      <c r="J222" s="111">
        <v>0</v>
      </c>
      <c r="K222" s="110"/>
      <c r="L222" s="111">
        <v>0</v>
      </c>
      <c r="M222" s="110">
        <v>500</v>
      </c>
      <c r="N222" s="112">
        <v>1000</v>
      </c>
      <c r="O222" s="113">
        <v>1200</v>
      </c>
      <c r="P222" s="27">
        <f t="shared" si="78"/>
        <v>0</v>
      </c>
      <c r="Q222" s="29">
        <f t="shared" si="79"/>
        <v>0</v>
      </c>
      <c r="R222" s="28">
        <f t="shared" si="80"/>
        <v>0</v>
      </c>
      <c r="S222" s="27">
        <f t="shared" si="81"/>
        <v>0</v>
      </c>
      <c r="T222" s="28">
        <f t="shared" si="82"/>
        <v>0</v>
      </c>
      <c r="U222" s="29">
        <f t="shared" si="83"/>
        <v>0</v>
      </c>
      <c r="V222" s="31">
        <f t="shared" si="96"/>
        <v>0</v>
      </c>
      <c r="W222" s="82">
        <f t="shared" si="84"/>
        <v>0</v>
      </c>
      <c r="X222" s="30">
        <f t="shared" si="85"/>
        <v>0</v>
      </c>
      <c r="Y222" s="31">
        <f t="shared" si="97"/>
        <v>0</v>
      </c>
      <c r="Z222" s="31">
        <f t="shared" si="98"/>
        <v>0</v>
      </c>
      <c r="AA222" s="27">
        <f t="shared" si="99"/>
        <v>0</v>
      </c>
      <c r="AB222" s="21">
        <f t="shared" si="100"/>
        <v>0</v>
      </c>
      <c r="AC222" s="32" t="e" cm="1">
        <f t="array" ref="AC222">_xlfn.IFS(G222="8w",AJ222,G222="9w",AK222,G222="10w",AL222,G222="11w",AM222,G222="12w",AN222,G222="8m",AO222,G222="9m",AP222,G222="10m",AQ222,G222="11m",AR222,G222="12m",AS222)</f>
        <v>#N/A</v>
      </c>
      <c r="AD222" s="40"/>
      <c r="AE222" s="40"/>
      <c r="AF222" s="40"/>
      <c r="AG222" s="40"/>
      <c r="AH222" s="40"/>
      <c r="AI222" s="40"/>
      <c r="AJ222" s="44">
        <f t="shared" si="86"/>
        <v>0</v>
      </c>
      <c r="AK222" s="44">
        <f t="shared" si="87"/>
        <v>0</v>
      </c>
      <c r="AL222" s="44">
        <f t="shared" si="88"/>
        <v>0</v>
      </c>
      <c r="AM222" s="44">
        <f t="shared" si="89"/>
        <v>0</v>
      </c>
      <c r="AN222" s="44">
        <f t="shared" si="90"/>
        <v>0</v>
      </c>
      <c r="AO222" s="44">
        <f t="shared" si="91"/>
        <v>0</v>
      </c>
      <c r="AP222" s="44">
        <f t="shared" si="92"/>
        <v>0</v>
      </c>
      <c r="AQ222" s="44">
        <f t="shared" si="93"/>
        <v>0</v>
      </c>
      <c r="AR222" s="44">
        <f t="shared" si="94"/>
        <v>0</v>
      </c>
      <c r="AS222" s="44">
        <f t="shared" si="95"/>
        <v>0</v>
      </c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</row>
    <row r="223" spans="1:55" x14ac:dyDescent="0.2">
      <c r="A223" s="51">
        <v>217</v>
      </c>
      <c r="B223" s="102"/>
      <c r="C223" s="102"/>
      <c r="D223" s="102"/>
      <c r="E223" s="102"/>
      <c r="F223" s="102"/>
      <c r="G223" s="34" t="str">
        <f t="shared" si="77"/>
        <v>2025</v>
      </c>
      <c r="H223" s="109"/>
      <c r="I223" s="110"/>
      <c r="J223" s="111">
        <v>0</v>
      </c>
      <c r="K223" s="110"/>
      <c r="L223" s="111">
        <v>0</v>
      </c>
      <c r="M223" s="110">
        <v>500</v>
      </c>
      <c r="N223" s="112">
        <v>1000</v>
      </c>
      <c r="O223" s="113">
        <v>1200</v>
      </c>
      <c r="P223" s="27">
        <f t="shared" si="78"/>
        <v>0</v>
      </c>
      <c r="Q223" s="29">
        <f t="shared" si="79"/>
        <v>0</v>
      </c>
      <c r="R223" s="28">
        <f t="shared" si="80"/>
        <v>0</v>
      </c>
      <c r="S223" s="27">
        <f t="shared" si="81"/>
        <v>0</v>
      </c>
      <c r="T223" s="28">
        <f t="shared" si="82"/>
        <v>0</v>
      </c>
      <c r="U223" s="29">
        <f t="shared" si="83"/>
        <v>0</v>
      </c>
      <c r="V223" s="31">
        <f t="shared" si="96"/>
        <v>0</v>
      </c>
      <c r="W223" s="82">
        <f t="shared" si="84"/>
        <v>0</v>
      </c>
      <c r="X223" s="30">
        <f t="shared" si="85"/>
        <v>0</v>
      </c>
      <c r="Y223" s="31">
        <f t="shared" si="97"/>
        <v>0</v>
      </c>
      <c r="Z223" s="31">
        <f t="shared" si="98"/>
        <v>0</v>
      </c>
      <c r="AA223" s="27">
        <f t="shared" si="99"/>
        <v>0</v>
      </c>
      <c r="AB223" s="21">
        <f t="shared" si="100"/>
        <v>0</v>
      </c>
      <c r="AC223" s="32" t="e" cm="1">
        <f t="array" ref="AC223">_xlfn.IFS(G223="8w",AJ223,G223="9w",AK223,G223="10w",AL223,G223="11w",AM223,G223="12w",AN223,G223="8m",AO223,G223="9m",AP223,G223="10m",AQ223,G223="11m",AR223,G223="12m",AS223)</f>
        <v>#N/A</v>
      </c>
      <c r="AD223" s="40"/>
      <c r="AE223" s="40"/>
      <c r="AF223" s="40"/>
      <c r="AG223" s="40"/>
      <c r="AH223" s="40"/>
      <c r="AI223" s="40"/>
      <c r="AJ223" s="44">
        <f t="shared" si="86"/>
        <v>0</v>
      </c>
      <c r="AK223" s="44">
        <f t="shared" si="87"/>
        <v>0</v>
      </c>
      <c r="AL223" s="44">
        <f t="shared" si="88"/>
        <v>0</v>
      </c>
      <c r="AM223" s="44">
        <f t="shared" si="89"/>
        <v>0</v>
      </c>
      <c r="AN223" s="44">
        <f t="shared" si="90"/>
        <v>0</v>
      </c>
      <c r="AO223" s="44">
        <f t="shared" si="91"/>
        <v>0</v>
      </c>
      <c r="AP223" s="44">
        <f t="shared" si="92"/>
        <v>0</v>
      </c>
      <c r="AQ223" s="44">
        <f t="shared" si="93"/>
        <v>0</v>
      </c>
      <c r="AR223" s="44">
        <f t="shared" si="94"/>
        <v>0</v>
      </c>
      <c r="AS223" s="44">
        <f t="shared" si="95"/>
        <v>0</v>
      </c>
      <c r="AT223" s="40"/>
      <c r="AU223" s="40"/>
      <c r="AV223" s="40"/>
      <c r="AW223" s="40"/>
      <c r="AX223" s="40"/>
      <c r="AY223" s="40"/>
      <c r="AZ223" s="40"/>
      <c r="BA223" s="40"/>
      <c r="BB223" s="40"/>
      <c r="BC223" s="40"/>
    </row>
    <row r="224" spans="1:55" x14ac:dyDescent="0.2">
      <c r="A224" s="51">
        <v>218</v>
      </c>
      <c r="B224" s="102"/>
      <c r="C224" s="102"/>
      <c r="D224" s="102"/>
      <c r="E224" s="102"/>
      <c r="F224" s="102"/>
      <c r="G224" s="34" t="str">
        <f t="shared" si="77"/>
        <v>2025</v>
      </c>
      <c r="H224" s="109"/>
      <c r="I224" s="110"/>
      <c r="J224" s="111">
        <v>0</v>
      </c>
      <c r="K224" s="110"/>
      <c r="L224" s="111">
        <v>0</v>
      </c>
      <c r="M224" s="110">
        <v>500</v>
      </c>
      <c r="N224" s="112">
        <v>1000</v>
      </c>
      <c r="O224" s="113">
        <v>1200</v>
      </c>
      <c r="P224" s="27">
        <f t="shared" si="78"/>
        <v>0</v>
      </c>
      <c r="Q224" s="29">
        <f t="shared" si="79"/>
        <v>0</v>
      </c>
      <c r="R224" s="28">
        <f t="shared" si="80"/>
        <v>0</v>
      </c>
      <c r="S224" s="27">
        <f t="shared" si="81"/>
        <v>0</v>
      </c>
      <c r="T224" s="28">
        <f t="shared" si="82"/>
        <v>0</v>
      </c>
      <c r="U224" s="29">
        <f t="shared" si="83"/>
        <v>0</v>
      </c>
      <c r="V224" s="31">
        <f t="shared" si="96"/>
        <v>0</v>
      </c>
      <c r="W224" s="82">
        <f t="shared" si="84"/>
        <v>0</v>
      </c>
      <c r="X224" s="30">
        <f t="shared" si="85"/>
        <v>0</v>
      </c>
      <c r="Y224" s="31">
        <f t="shared" si="97"/>
        <v>0</v>
      </c>
      <c r="Z224" s="31">
        <f t="shared" si="98"/>
        <v>0</v>
      </c>
      <c r="AA224" s="27">
        <f t="shared" si="99"/>
        <v>0</v>
      </c>
      <c r="AB224" s="21">
        <f t="shared" si="100"/>
        <v>0</v>
      </c>
      <c r="AC224" s="32" t="e" cm="1">
        <f t="array" ref="AC224">_xlfn.IFS(G224="8w",AJ224,G224="9w",AK224,G224="10w",AL224,G224="11w",AM224,G224="12w",AN224,G224="8m",AO224,G224="9m",AP224,G224="10m",AQ224,G224="11m",AR224,G224="12m",AS224)</f>
        <v>#N/A</v>
      </c>
      <c r="AD224" s="40"/>
      <c r="AE224" s="40"/>
      <c r="AF224" s="40"/>
      <c r="AG224" s="40"/>
      <c r="AH224" s="40"/>
      <c r="AI224" s="40"/>
      <c r="AJ224" s="44">
        <f t="shared" si="86"/>
        <v>0</v>
      </c>
      <c r="AK224" s="44">
        <f t="shared" si="87"/>
        <v>0</v>
      </c>
      <c r="AL224" s="44">
        <f t="shared" si="88"/>
        <v>0</v>
      </c>
      <c r="AM224" s="44">
        <f t="shared" si="89"/>
        <v>0</v>
      </c>
      <c r="AN224" s="44">
        <f t="shared" si="90"/>
        <v>0</v>
      </c>
      <c r="AO224" s="44">
        <f t="shared" si="91"/>
        <v>0</v>
      </c>
      <c r="AP224" s="44">
        <f t="shared" si="92"/>
        <v>0</v>
      </c>
      <c r="AQ224" s="44">
        <f t="shared" si="93"/>
        <v>0</v>
      </c>
      <c r="AR224" s="44">
        <f t="shared" si="94"/>
        <v>0</v>
      </c>
      <c r="AS224" s="44">
        <f t="shared" si="95"/>
        <v>0</v>
      </c>
      <c r="AT224" s="40"/>
      <c r="AU224" s="40"/>
      <c r="AV224" s="40"/>
      <c r="AW224" s="40"/>
      <c r="AX224" s="40"/>
      <c r="AY224" s="40"/>
      <c r="AZ224" s="40"/>
      <c r="BA224" s="40"/>
      <c r="BB224" s="40"/>
      <c r="BC224" s="40"/>
    </row>
    <row r="225" spans="1:55" x14ac:dyDescent="0.2">
      <c r="A225" s="51">
        <v>219</v>
      </c>
      <c r="B225" s="102"/>
      <c r="C225" s="102"/>
      <c r="D225" s="102"/>
      <c r="E225" s="102"/>
      <c r="F225" s="102"/>
      <c r="G225" s="34" t="str">
        <f t="shared" si="77"/>
        <v>2025</v>
      </c>
      <c r="H225" s="109"/>
      <c r="I225" s="110"/>
      <c r="J225" s="111">
        <v>0</v>
      </c>
      <c r="K225" s="110"/>
      <c r="L225" s="111">
        <v>0</v>
      </c>
      <c r="M225" s="110">
        <v>500</v>
      </c>
      <c r="N225" s="112">
        <v>1000</v>
      </c>
      <c r="O225" s="113">
        <v>1200</v>
      </c>
      <c r="P225" s="27">
        <f t="shared" si="78"/>
        <v>0</v>
      </c>
      <c r="Q225" s="29">
        <f t="shared" si="79"/>
        <v>0</v>
      </c>
      <c r="R225" s="28">
        <f t="shared" si="80"/>
        <v>0</v>
      </c>
      <c r="S225" s="27">
        <f t="shared" si="81"/>
        <v>0</v>
      </c>
      <c r="T225" s="28">
        <f t="shared" si="82"/>
        <v>0</v>
      </c>
      <c r="U225" s="29">
        <f t="shared" si="83"/>
        <v>0</v>
      </c>
      <c r="V225" s="31">
        <f t="shared" si="96"/>
        <v>0</v>
      </c>
      <c r="W225" s="82">
        <f t="shared" si="84"/>
        <v>0</v>
      </c>
      <c r="X225" s="30">
        <f t="shared" si="85"/>
        <v>0</v>
      </c>
      <c r="Y225" s="31">
        <f t="shared" si="97"/>
        <v>0</v>
      </c>
      <c r="Z225" s="31">
        <f t="shared" si="98"/>
        <v>0</v>
      </c>
      <c r="AA225" s="27">
        <f t="shared" si="99"/>
        <v>0</v>
      </c>
      <c r="AB225" s="21">
        <f t="shared" si="100"/>
        <v>0</v>
      </c>
      <c r="AC225" s="32" t="e" cm="1">
        <f t="array" ref="AC225">_xlfn.IFS(G225="8w",AJ225,G225="9w",AK225,G225="10w",AL225,G225="11w",AM225,G225="12w",AN225,G225="8m",AO225,G225="9m",AP225,G225="10m",AQ225,G225="11m",AR225,G225="12m",AS225)</f>
        <v>#N/A</v>
      </c>
      <c r="AD225" s="40"/>
      <c r="AE225" s="40"/>
      <c r="AF225" s="40"/>
      <c r="AG225" s="40"/>
      <c r="AH225" s="40"/>
      <c r="AI225" s="40"/>
      <c r="AJ225" s="44">
        <f t="shared" si="86"/>
        <v>0</v>
      </c>
      <c r="AK225" s="44">
        <f t="shared" si="87"/>
        <v>0</v>
      </c>
      <c r="AL225" s="44">
        <f t="shared" si="88"/>
        <v>0</v>
      </c>
      <c r="AM225" s="44">
        <f t="shared" si="89"/>
        <v>0</v>
      </c>
      <c r="AN225" s="44">
        <f t="shared" si="90"/>
        <v>0</v>
      </c>
      <c r="AO225" s="44">
        <f t="shared" si="91"/>
        <v>0</v>
      </c>
      <c r="AP225" s="44">
        <f t="shared" si="92"/>
        <v>0</v>
      </c>
      <c r="AQ225" s="44">
        <f t="shared" si="93"/>
        <v>0</v>
      </c>
      <c r="AR225" s="44">
        <f t="shared" si="94"/>
        <v>0</v>
      </c>
      <c r="AS225" s="44">
        <f t="shared" si="95"/>
        <v>0</v>
      </c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</row>
    <row r="226" spans="1:55" x14ac:dyDescent="0.2">
      <c r="A226" s="51">
        <v>220</v>
      </c>
      <c r="B226" s="102"/>
      <c r="C226" s="102"/>
      <c r="D226" s="102"/>
      <c r="E226" s="102"/>
      <c r="F226" s="102"/>
      <c r="G226" s="34" t="str">
        <f t="shared" si="77"/>
        <v>2025</v>
      </c>
      <c r="H226" s="109"/>
      <c r="I226" s="110"/>
      <c r="J226" s="111">
        <v>0</v>
      </c>
      <c r="K226" s="110"/>
      <c r="L226" s="111">
        <v>0</v>
      </c>
      <c r="M226" s="110">
        <v>500</v>
      </c>
      <c r="N226" s="112">
        <v>1000</v>
      </c>
      <c r="O226" s="113">
        <v>1200</v>
      </c>
      <c r="P226" s="27">
        <f t="shared" si="78"/>
        <v>0</v>
      </c>
      <c r="Q226" s="29">
        <f t="shared" si="79"/>
        <v>0</v>
      </c>
      <c r="R226" s="28">
        <f t="shared" si="80"/>
        <v>0</v>
      </c>
      <c r="S226" s="27">
        <f t="shared" si="81"/>
        <v>0</v>
      </c>
      <c r="T226" s="28">
        <f t="shared" si="82"/>
        <v>0</v>
      </c>
      <c r="U226" s="29">
        <f t="shared" si="83"/>
        <v>0</v>
      </c>
      <c r="V226" s="31">
        <f t="shared" si="96"/>
        <v>0</v>
      </c>
      <c r="W226" s="82">
        <f t="shared" si="84"/>
        <v>0</v>
      </c>
      <c r="X226" s="30">
        <f t="shared" si="85"/>
        <v>0</v>
      </c>
      <c r="Y226" s="31">
        <f t="shared" si="97"/>
        <v>0</v>
      </c>
      <c r="Z226" s="31">
        <f t="shared" si="98"/>
        <v>0</v>
      </c>
      <c r="AA226" s="27">
        <f t="shared" si="99"/>
        <v>0</v>
      </c>
      <c r="AB226" s="21">
        <f t="shared" si="100"/>
        <v>0</v>
      </c>
      <c r="AC226" s="32" t="e" cm="1">
        <f t="array" ref="AC226">_xlfn.IFS(G226="8w",AJ226,G226="9w",AK226,G226="10w",AL226,G226="11w",AM226,G226="12w",AN226,G226="8m",AO226,G226="9m",AP226,G226="10m",AQ226,G226="11m",AR226,G226="12m",AS226)</f>
        <v>#N/A</v>
      </c>
      <c r="AD226" s="40"/>
      <c r="AE226" s="40"/>
      <c r="AF226" s="40"/>
      <c r="AG226" s="40"/>
      <c r="AH226" s="40"/>
      <c r="AI226" s="40"/>
      <c r="AJ226" s="44">
        <f t="shared" si="86"/>
        <v>0</v>
      </c>
      <c r="AK226" s="44">
        <f t="shared" si="87"/>
        <v>0</v>
      </c>
      <c r="AL226" s="44">
        <f t="shared" si="88"/>
        <v>0</v>
      </c>
      <c r="AM226" s="44">
        <f t="shared" si="89"/>
        <v>0</v>
      </c>
      <c r="AN226" s="44">
        <f t="shared" si="90"/>
        <v>0</v>
      </c>
      <c r="AO226" s="44">
        <f t="shared" si="91"/>
        <v>0</v>
      </c>
      <c r="AP226" s="44">
        <f t="shared" si="92"/>
        <v>0</v>
      </c>
      <c r="AQ226" s="44">
        <f t="shared" si="93"/>
        <v>0</v>
      </c>
      <c r="AR226" s="44">
        <f t="shared" si="94"/>
        <v>0</v>
      </c>
      <c r="AS226" s="44">
        <f t="shared" si="95"/>
        <v>0</v>
      </c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</row>
    <row r="227" spans="1:55" x14ac:dyDescent="0.2">
      <c r="A227" s="51">
        <v>221</v>
      </c>
      <c r="B227" s="102"/>
      <c r="C227" s="102"/>
      <c r="D227" s="102"/>
      <c r="E227" s="102"/>
      <c r="F227" s="102"/>
      <c r="G227" s="34" t="str">
        <f t="shared" si="77"/>
        <v>2025</v>
      </c>
      <c r="H227" s="109"/>
      <c r="I227" s="110"/>
      <c r="J227" s="111">
        <v>0</v>
      </c>
      <c r="K227" s="110"/>
      <c r="L227" s="111">
        <v>0</v>
      </c>
      <c r="M227" s="110">
        <v>500</v>
      </c>
      <c r="N227" s="112">
        <v>1000</v>
      </c>
      <c r="O227" s="113">
        <v>1200</v>
      </c>
      <c r="P227" s="27">
        <f t="shared" si="78"/>
        <v>0</v>
      </c>
      <c r="Q227" s="29">
        <f t="shared" si="79"/>
        <v>0</v>
      </c>
      <c r="R227" s="28">
        <f t="shared" si="80"/>
        <v>0</v>
      </c>
      <c r="S227" s="27">
        <f t="shared" si="81"/>
        <v>0</v>
      </c>
      <c r="T227" s="28">
        <f t="shared" si="82"/>
        <v>0</v>
      </c>
      <c r="U227" s="29">
        <f t="shared" si="83"/>
        <v>0</v>
      </c>
      <c r="V227" s="31">
        <f t="shared" si="96"/>
        <v>0</v>
      </c>
      <c r="W227" s="82">
        <f t="shared" si="84"/>
        <v>0</v>
      </c>
      <c r="X227" s="30">
        <f t="shared" si="85"/>
        <v>0</v>
      </c>
      <c r="Y227" s="31">
        <f t="shared" si="97"/>
        <v>0</v>
      </c>
      <c r="Z227" s="31">
        <f t="shared" si="98"/>
        <v>0</v>
      </c>
      <c r="AA227" s="27">
        <f t="shared" si="99"/>
        <v>0</v>
      </c>
      <c r="AB227" s="21">
        <f t="shared" si="100"/>
        <v>0</v>
      </c>
      <c r="AC227" s="32" t="e" cm="1">
        <f t="array" ref="AC227">_xlfn.IFS(G227="8w",AJ227,G227="9w",AK227,G227="10w",AL227,G227="11w",AM227,G227="12w",AN227,G227="8m",AO227,G227="9m",AP227,G227="10m",AQ227,G227="11m",AR227,G227="12m",AS227)</f>
        <v>#N/A</v>
      </c>
      <c r="AD227" s="40"/>
      <c r="AE227" s="40"/>
      <c r="AF227" s="40"/>
      <c r="AG227" s="40"/>
      <c r="AH227" s="40"/>
      <c r="AI227" s="40"/>
      <c r="AJ227" s="44">
        <f t="shared" si="86"/>
        <v>0</v>
      </c>
      <c r="AK227" s="44">
        <f t="shared" si="87"/>
        <v>0</v>
      </c>
      <c r="AL227" s="44">
        <f t="shared" si="88"/>
        <v>0</v>
      </c>
      <c r="AM227" s="44">
        <f t="shared" si="89"/>
        <v>0</v>
      </c>
      <c r="AN227" s="44">
        <f t="shared" si="90"/>
        <v>0</v>
      </c>
      <c r="AO227" s="44">
        <f t="shared" si="91"/>
        <v>0</v>
      </c>
      <c r="AP227" s="44">
        <f t="shared" si="92"/>
        <v>0</v>
      </c>
      <c r="AQ227" s="44">
        <f t="shared" si="93"/>
        <v>0</v>
      </c>
      <c r="AR227" s="44">
        <f t="shared" si="94"/>
        <v>0</v>
      </c>
      <c r="AS227" s="44">
        <f t="shared" si="95"/>
        <v>0</v>
      </c>
      <c r="AT227" s="40"/>
      <c r="AU227" s="40"/>
      <c r="AV227" s="40"/>
      <c r="AW227" s="40"/>
      <c r="AX227" s="40"/>
      <c r="AY227" s="40"/>
      <c r="AZ227" s="40"/>
      <c r="BA227" s="40"/>
      <c r="BB227" s="40"/>
      <c r="BC227" s="40"/>
    </row>
    <row r="228" spans="1:55" x14ac:dyDescent="0.2">
      <c r="A228" s="51">
        <v>222</v>
      </c>
      <c r="B228" s="102"/>
      <c r="C228" s="102"/>
      <c r="D228" s="102"/>
      <c r="E228" s="102"/>
      <c r="F228" s="102"/>
      <c r="G228" s="34" t="str">
        <f t="shared" si="77"/>
        <v>2025</v>
      </c>
      <c r="H228" s="109"/>
      <c r="I228" s="110"/>
      <c r="J228" s="111">
        <v>0</v>
      </c>
      <c r="K228" s="110"/>
      <c r="L228" s="111">
        <v>0</v>
      </c>
      <c r="M228" s="110">
        <v>500</v>
      </c>
      <c r="N228" s="112">
        <v>1000</v>
      </c>
      <c r="O228" s="113">
        <v>1200</v>
      </c>
      <c r="P228" s="27">
        <f t="shared" si="78"/>
        <v>0</v>
      </c>
      <c r="Q228" s="29">
        <f t="shared" si="79"/>
        <v>0</v>
      </c>
      <c r="R228" s="28">
        <f t="shared" si="80"/>
        <v>0</v>
      </c>
      <c r="S228" s="27">
        <f t="shared" si="81"/>
        <v>0</v>
      </c>
      <c r="T228" s="28">
        <f t="shared" si="82"/>
        <v>0</v>
      </c>
      <c r="U228" s="29">
        <f t="shared" si="83"/>
        <v>0</v>
      </c>
      <c r="V228" s="31">
        <f t="shared" si="96"/>
        <v>0</v>
      </c>
      <c r="W228" s="82">
        <f t="shared" si="84"/>
        <v>0</v>
      </c>
      <c r="X228" s="30">
        <f t="shared" si="85"/>
        <v>0</v>
      </c>
      <c r="Y228" s="31">
        <f t="shared" si="97"/>
        <v>0</v>
      </c>
      <c r="Z228" s="31">
        <f t="shared" si="98"/>
        <v>0</v>
      </c>
      <c r="AA228" s="27">
        <f t="shared" si="99"/>
        <v>0</v>
      </c>
      <c r="AB228" s="21">
        <f t="shared" si="100"/>
        <v>0</v>
      </c>
      <c r="AC228" s="32" t="e" cm="1">
        <f t="array" ref="AC228">_xlfn.IFS(G228="8w",AJ228,G228="9w",AK228,G228="10w",AL228,G228="11w",AM228,G228="12w",AN228,G228="8m",AO228,G228="9m",AP228,G228="10m",AQ228,G228="11m",AR228,G228="12m",AS228)</f>
        <v>#N/A</v>
      </c>
      <c r="AD228" s="40"/>
      <c r="AE228" s="40"/>
      <c r="AF228" s="40"/>
      <c r="AG228" s="40"/>
      <c r="AH228" s="40"/>
      <c r="AI228" s="40"/>
      <c r="AJ228" s="44">
        <f t="shared" si="86"/>
        <v>0</v>
      </c>
      <c r="AK228" s="44">
        <f t="shared" si="87"/>
        <v>0</v>
      </c>
      <c r="AL228" s="44">
        <f t="shared" si="88"/>
        <v>0</v>
      </c>
      <c r="AM228" s="44">
        <f t="shared" si="89"/>
        <v>0</v>
      </c>
      <c r="AN228" s="44">
        <f t="shared" si="90"/>
        <v>0</v>
      </c>
      <c r="AO228" s="44">
        <f t="shared" si="91"/>
        <v>0</v>
      </c>
      <c r="AP228" s="44">
        <f t="shared" si="92"/>
        <v>0</v>
      </c>
      <c r="AQ228" s="44">
        <f t="shared" si="93"/>
        <v>0</v>
      </c>
      <c r="AR228" s="44">
        <f t="shared" si="94"/>
        <v>0</v>
      </c>
      <c r="AS228" s="44">
        <f t="shared" si="95"/>
        <v>0</v>
      </c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</row>
    <row r="229" spans="1:55" x14ac:dyDescent="0.2">
      <c r="A229" s="51">
        <v>223</v>
      </c>
      <c r="B229" s="102"/>
      <c r="C229" s="102"/>
      <c r="D229" s="102"/>
      <c r="E229" s="102"/>
      <c r="F229" s="102"/>
      <c r="G229" s="34" t="str">
        <f t="shared" si="77"/>
        <v>2025</v>
      </c>
      <c r="H229" s="109"/>
      <c r="I229" s="110"/>
      <c r="J229" s="111">
        <v>0</v>
      </c>
      <c r="K229" s="110"/>
      <c r="L229" s="111">
        <v>0</v>
      </c>
      <c r="M229" s="110">
        <v>500</v>
      </c>
      <c r="N229" s="112">
        <v>1000</v>
      </c>
      <c r="O229" s="113">
        <v>1200</v>
      </c>
      <c r="P229" s="27">
        <f t="shared" si="78"/>
        <v>0</v>
      </c>
      <c r="Q229" s="29">
        <f t="shared" si="79"/>
        <v>0</v>
      </c>
      <c r="R229" s="28">
        <f t="shared" si="80"/>
        <v>0</v>
      </c>
      <c r="S229" s="27">
        <f t="shared" si="81"/>
        <v>0</v>
      </c>
      <c r="T229" s="28">
        <f t="shared" si="82"/>
        <v>0</v>
      </c>
      <c r="U229" s="29">
        <f t="shared" si="83"/>
        <v>0</v>
      </c>
      <c r="V229" s="31">
        <f t="shared" si="96"/>
        <v>0</v>
      </c>
      <c r="W229" s="82">
        <f t="shared" si="84"/>
        <v>0</v>
      </c>
      <c r="X229" s="30">
        <f t="shared" si="85"/>
        <v>0</v>
      </c>
      <c r="Y229" s="31">
        <f t="shared" si="97"/>
        <v>0</v>
      </c>
      <c r="Z229" s="31">
        <f t="shared" si="98"/>
        <v>0</v>
      </c>
      <c r="AA229" s="27">
        <f t="shared" si="99"/>
        <v>0</v>
      </c>
      <c r="AB229" s="21">
        <f t="shared" si="100"/>
        <v>0</v>
      </c>
      <c r="AC229" s="32" t="e" cm="1">
        <f t="array" ref="AC229">_xlfn.IFS(G229="8w",AJ229,G229="9w",AK229,G229="10w",AL229,G229="11w",AM229,G229="12w",AN229,G229="8m",AO229,G229="9m",AP229,G229="10m",AQ229,G229="11m",AR229,G229="12m",AS229)</f>
        <v>#N/A</v>
      </c>
      <c r="AD229" s="40"/>
      <c r="AE229" s="40"/>
      <c r="AF229" s="40"/>
      <c r="AG229" s="40"/>
      <c r="AH229" s="40"/>
      <c r="AI229" s="40"/>
      <c r="AJ229" s="44">
        <f t="shared" si="86"/>
        <v>0</v>
      </c>
      <c r="AK229" s="44">
        <f t="shared" si="87"/>
        <v>0</v>
      </c>
      <c r="AL229" s="44">
        <f t="shared" si="88"/>
        <v>0</v>
      </c>
      <c r="AM229" s="44">
        <f t="shared" si="89"/>
        <v>0</v>
      </c>
      <c r="AN229" s="44">
        <f t="shared" si="90"/>
        <v>0</v>
      </c>
      <c r="AO229" s="44">
        <f t="shared" si="91"/>
        <v>0</v>
      </c>
      <c r="AP229" s="44">
        <f t="shared" si="92"/>
        <v>0</v>
      </c>
      <c r="AQ229" s="44">
        <f t="shared" si="93"/>
        <v>0</v>
      </c>
      <c r="AR229" s="44">
        <f t="shared" si="94"/>
        <v>0</v>
      </c>
      <c r="AS229" s="44">
        <f t="shared" si="95"/>
        <v>0</v>
      </c>
      <c r="AT229" s="40"/>
      <c r="AU229" s="40"/>
      <c r="AV229" s="40"/>
      <c r="AW229" s="40"/>
      <c r="AX229" s="40"/>
      <c r="AY229" s="40"/>
      <c r="AZ229" s="40"/>
      <c r="BA229" s="40"/>
      <c r="BB229" s="40"/>
      <c r="BC229" s="40"/>
    </row>
    <row r="230" spans="1:55" x14ac:dyDescent="0.2">
      <c r="A230" s="51">
        <v>224</v>
      </c>
      <c r="B230" s="102"/>
      <c r="C230" s="102"/>
      <c r="D230" s="102"/>
      <c r="E230" s="102"/>
      <c r="F230" s="102"/>
      <c r="G230" s="34" t="str">
        <f t="shared" si="77"/>
        <v>2025</v>
      </c>
      <c r="H230" s="109"/>
      <c r="I230" s="110"/>
      <c r="J230" s="111">
        <v>0</v>
      </c>
      <c r="K230" s="110"/>
      <c r="L230" s="111">
        <v>0</v>
      </c>
      <c r="M230" s="110">
        <v>500</v>
      </c>
      <c r="N230" s="112">
        <v>1000</v>
      </c>
      <c r="O230" s="113">
        <v>1200</v>
      </c>
      <c r="P230" s="27">
        <f t="shared" si="78"/>
        <v>0</v>
      </c>
      <c r="Q230" s="29">
        <f t="shared" si="79"/>
        <v>0</v>
      </c>
      <c r="R230" s="28">
        <f t="shared" si="80"/>
        <v>0</v>
      </c>
      <c r="S230" s="27">
        <f t="shared" si="81"/>
        <v>0</v>
      </c>
      <c r="T230" s="28">
        <f t="shared" si="82"/>
        <v>0</v>
      </c>
      <c r="U230" s="29">
        <f t="shared" si="83"/>
        <v>0</v>
      </c>
      <c r="V230" s="31">
        <f t="shared" si="96"/>
        <v>0</v>
      </c>
      <c r="W230" s="82">
        <f t="shared" si="84"/>
        <v>0</v>
      </c>
      <c r="X230" s="30">
        <f t="shared" si="85"/>
        <v>0</v>
      </c>
      <c r="Y230" s="31">
        <f t="shared" si="97"/>
        <v>0</v>
      </c>
      <c r="Z230" s="31">
        <f t="shared" si="98"/>
        <v>0</v>
      </c>
      <c r="AA230" s="27">
        <f t="shared" si="99"/>
        <v>0</v>
      </c>
      <c r="AB230" s="21">
        <f t="shared" si="100"/>
        <v>0</v>
      </c>
      <c r="AC230" s="32" t="e" cm="1">
        <f t="array" ref="AC230">_xlfn.IFS(G230="8w",AJ230,G230="9w",AK230,G230="10w",AL230,G230="11w",AM230,G230="12w",AN230,G230="8m",AO230,G230="9m",AP230,G230="10m",AQ230,G230="11m",AR230,G230="12m",AS230)</f>
        <v>#N/A</v>
      </c>
      <c r="AD230" s="40"/>
      <c r="AE230" s="40"/>
      <c r="AF230" s="40"/>
      <c r="AG230" s="40"/>
      <c r="AH230" s="40"/>
      <c r="AI230" s="40"/>
      <c r="AJ230" s="44">
        <f t="shared" si="86"/>
        <v>0</v>
      </c>
      <c r="AK230" s="44">
        <f t="shared" si="87"/>
        <v>0</v>
      </c>
      <c r="AL230" s="44">
        <f t="shared" si="88"/>
        <v>0</v>
      </c>
      <c r="AM230" s="44">
        <f t="shared" si="89"/>
        <v>0</v>
      </c>
      <c r="AN230" s="44">
        <f t="shared" si="90"/>
        <v>0</v>
      </c>
      <c r="AO230" s="44">
        <f t="shared" si="91"/>
        <v>0</v>
      </c>
      <c r="AP230" s="44">
        <f t="shared" si="92"/>
        <v>0</v>
      </c>
      <c r="AQ230" s="44">
        <f t="shared" si="93"/>
        <v>0</v>
      </c>
      <c r="AR230" s="44">
        <f t="shared" si="94"/>
        <v>0</v>
      </c>
      <c r="AS230" s="44">
        <f t="shared" si="95"/>
        <v>0</v>
      </c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</row>
    <row r="231" spans="1:55" x14ac:dyDescent="0.2">
      <c r="A231" s="51">
        <v>225</v>
      </c>
      <c r="B231" s="102"/>
      <c r="C231" s="102"/>
      <c r="D231" s="102"/>
      <c r="E231" s="102"/>
      <c r="F231" s="102"/>
      <c r="G231" s="34" t="str">
        <f t="shared" si="77"/>
        <v>2025</v>
      </c>
      <c r="H231" s="109"/>
      <c r="I231" s="110"/>
      <c r="J231" s="111">
        <v>0</v>
      </c>
      <c r="K231" s="110"/>
      <c r="L231" s="111">
        <v>0</v>
      </c>
      <c r="M231" s="110">
        <v>500</v>
      </c>
      <c r="N231" s="112">
        <v>1000</v>
      </c>
      <c r="O231" s="113">
        <v>1200</v>
      </c>
      <c r="P231" s="27">
        <f t="shared" si="78"/>
        <v>0</v>
      </c>
      <c r="Q231" s="29">
        <f t="shared" si="79"/>
        <v>0</v>
      </c>
      <c r="R231" s="28">
        <f t="shared" si="80"/>
        <v>0</v>
      </c>
      <c r="S231" s="27">
        <f t="shared" si="81"/>
        <v>0</v>
      </c>
      <c r="T231" s="28">
        <f t="shared" si="82"/>
        <v>0</v>
      </c>
      <c r="U231" s="29">
        <f t="shared" si="83"/>
        <v>0</v>
      </c>
      <c r="V231" s="31">
        <f t="shared" si="96"/>
        <v>0</v>
      </c>
      <c r="W231" s="82">
        <f t="shared" si="84"/>
        <v>0</v>
      </c>
      <c r="X231" s="30">
        <f t="shared" si="85"/>
        <v>0</v>
      </c>
      <c r="Y231" s="31">
        <f t="shared" si="97"/>
        <v>0</v>
      </c>
      <c r="Z231" s="31">
        <f t="shared" si="98"/>
        <v>0</v>
      </c>
      <c r="AA231" s="27">
        <f t="shared" si="99"/>
        <v>0</v>
      </c>
      <c r="AB231" s="21">
        <f t="shared" si="100"/>
        <v>0</v>
      </c>
      <c r="AC231" s="32" t="e" cm="1">
        <f t="array" ref="AC231">_xlfn.IFS(G231="8w",AJ231,G231="9w",AK231,G231="10w",AL231,G231="11w",AM231,G231="12w",AN231,G231="8m",AO231,G231="9m",AP231,G231="10m",AQ231,G231="11m",AR231,G231="12m",AS231)</f>
        <v>#N/A</v>
      </c>
      <c r="AD231" s="40"/>
      <c r="AE231" s="40"/>
      <c r="AF231" s="40"/>
      <c r="AG231" s="40"/>
      <c r="AH231" s="40"/>
      <c r="AI231" s="40"/>
      <c r="AJ231" s="44">
        <f t="shared" si="86"/>
        <v>0</v>
      </c>
      <c r="AK231" s="44">
        <f t="shared" si="87"/>
        <v>0</v>
      </c>
      <c r="AL231" s="44">
        <f t="shared" si="88"/>
        <v>0</v>
      </c>
      <c r="AM231" s="44">
        <f t="shared" si="89"/>
        <v>0</v>
      </c>
      <c r="AN231" s="44">
        <f t="shared" si="90"/>
        <v>0</v>
      </c>
      <c r="AO231" s="44">
        <f t="shared" si="91"/>
        <v>0</v>
      </c>
      <c r="AP231" s="44">
        <f t="shared" si="92"/>
        <v>0</v>
      </c>
      <c r="AQ231" s="44">
        <f t="shared" si="93"/>
        <v>0</v>
      </c>
      <c r="AR231" s="44">
        <f t="shared" si="94"/>
        <v>0</v>
      </c>
      <c r="AS231" s="44">
        <f t="shared" si="95"/>
        <v>0</v>
      </c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</row>
    <row r="232" spans="1:55" x14ac:dyDescent="0.2">
      <c r="A232" s="51">
        <v>226</v>
      </c>
      <c r="B232" s="102"/>
      <c r="C232" s="102"/>
      <c r="D232" s="102"/>
      <c r="E232" s="102"/>
      <c r="F232" s="102"/>
      <c r="G232" s="34" t="str">
        <f t="shared" si="77"/>
        <v>2025</v>
      </c>
      <c r="H232" s="109"/>
      <c r="I232" s="110"/>
      <c r="J232" s="111">
        <v>0</v>
      </c>
      <c r="K232" s="110"/>
      <c r="L232" s="111">
        <v>0</v>
      </c>
      <c r="M232" s="110">
        <v>500</v>
      </c>
      <c r="N232" s="112">
        <v>1000</v>
      </c>
      <c r="O232" s="113">
        <v>1200</v>
      </c>
      <c r="P232" s="27">
        <f t="shared" si="78"/>
        <v>0</v>
      </c>
      <c r="Q232" s="29">
        <f t="shared" si="79"/>
        <v>0</v>
      </c>
      <c r="R232" s="28">
        <f t="shared" si="80"/>
        <v>0</v>
      </c>
      <c r="S232" s="27">
        <f t="shared" si="81"/>
        <v>0</v>
      </c>
      <c r="T232" s="28">
        <f t="shared" si="82"/>
        <v>0</v>
      </c>
      <c r="U232" s="29">
        <f t="shared" si="83"/>
        <v>0</v>
      </c>
      <c r="V232" s="31">
        <f t="shared" si="96"/>
        <v>0</v>
      </c>
      <c r="W232" s="82">
        <f t="shared" si="84"/>
        <v>0</v>
      </c>
      <c r="X232" s="30">
        <f t="shared" si="85"/>
        <v>0</v>
      </c>
      <c r="Y232" s="31">
        <f t="shared" si="97"/>
        <v>0</v>
      </c>
      <c r="Z232" s="31">
        <f t="shared" si="98"/>
        <v>0</v>
      </c>
      <c r="AA232" s="27">
        <f t="shared" si="99"/>
        <v>0</v>
      </c>
      <c r="AB232" s="21">
        <f t="shared" si="100"/>
        <v>0</v>
      </c>
      <c r="AC232" s="32" t="e" cm="1">
        <f t="array" ref="AC232">_xlfn.IFS(G232="8w",AJ232,G232="9w",AK232,G232="10w",AL232,G232="11w",AM232,G232="12w",AN232,G232="8m",AO232,G232="9m",AP232,G232="10m",AQ232,G232="11m",AR232,G232="12m",AS232)</f>
        <v>#N/A</v>
      </c>
      <c r="AD232" s="40"/>
      <c r="AE232" s="40"/>
      <c r="AF232" s="40"/>
      <c r="AG232" s="40"/>
      <c r="AH232" s="40"/>
      <c r="AI232" s="40"/>
      <c r="AJ232" s="44">
        <f t="shared" si="86"/>
        <v>0</v>
      </c>
      <c r="AK232" s="44">
        <f t="shared" si="87"/>
        <v>0</v>
      </c>
      <c r="AL232" s="44">
        <f t="shared" si="88"/>
        <v>0</v>
      </c>
      <c r="AM232" s="44">
        <f t="shared" si="89"/>
        <v>0</v>
      </c>
      <c r="AN232" s="44">
        <f t="shared" si="90"/>
        <v>0</v>
      </c>
      <c r="AO232" s="44">
        <f t="shared" si="91"/>
        <v>0</v>
      </c>
      <c r="AP232" s="44">
        <f t="shared" si="92"/>
        <v>0</v>
      </c>
      <c r="AQ232" s="44">
        <f t="shared" si="93"/>
        <v>0</v>
      </c>
      <c r="AR232" s="44">
        <f t="shared" si="94"/>
        <v>0</v>
      </c>
      <c r="AS232" s="44">
        <f t="shared" si="95"/>
        <v>0</v>
      </c>
      <c r="AT232" s="40"/>
      <c r="AU232" s="40"/>
      <c r="AV232" s="40"/>
      <c r="AW232" s="40"/>
      <c r="AX232" s="40"/>
      <c r="AY232" s="40"/>
      <c r="AZ232" s="40"/>
      <c r="BA232" s="40"/>
      <c r="BB232" s="40"/>
      <c r="BC232" s="40"/>
    </row>
    <row r="233" spans="1:55" x14ac:dyDescent="0.2">
      <c r="A233" s="51">
        <v>227</v>
      </c>
      <c r="B233" s="102"/>
      <c r="C233" s="102"/>
      <c r="D233" s="102"/>
      <c r="E233" s="102"/>
      <c r="F233" s="102"/>
      <c r="G233" s="34" t="str">
        <f t="shared" si="77"/>
        <v>2025</v>
      </c>
      <c r="H233" s="109"/>
      <c r="I233" s="110"/>
      <c r="J233" s="111">
        <v>0</v>
      </c>
      <c r="K233" s="110"/>
      <c r="L233" s="111">
        <v>0</v>
      </c>
      <c r="M233" s="110">
        <v>500</v>
      </c>
      <c r="N233" s="112">
        <v>1000</v>
      </c>
      <c r="O233" s="113">
        <v>1200</v>
      </c>
      <c r="P233" s="27">
        <f t="shared" si="78"/>
        <v>0</v>
      </c>
      <c r="Q233" s="29">
        <f t="shared" si="79"/>
        <v>0</v>
      </c>
      <c r="R233" s="28">
        <f t="shared" si="80"/>
        <v>0</v>
      </c>
      <c r="S233" s="27">
        <f t="shared" si="81"/>
        <v>0</v>
      </c>
      <c r="T233" s="28">
        <f t="shared" si="82"/>
        <v>0</v>
      </c>
      <c r="U233" s="29">
        <f t="shared" si="83"/>
        <v>0</v>
      </c>
      <c r="V233" s="31">
        <f t="shared" si="96"/>
        <v>0</v>
      </c>
      <c r="W233" s="82">
        <f t="shared" si="84"/>
        <v>0</v>
      </c>
      <c r="X233" s="30">
        <f t="shared" si="85"/>
        <v>0</v>
      </c>
      <c r="Y233" s="31">
        <f t="shared" si="97"/>
        <v>0</v>
      </c>
      <c r="Z233" s="31">
        <f t="shared" si="98"/>
        <v>0</v>
      </c>
      <c r="AA233" s="27">
        <f t="shared" si="99"/>
        <v>0</v>
      </c>
      <c r="AB233" s="21">
        <f t="shared" si="100"/>
        <v>0</v>
      </c>
      <c r="AC233" s="32" t="e" cm="1">
        <f t="array" ref="AC233">_xlfn.IFS(G233="8w",AJ233,G233="9w",AK233,G233="10w",AL233,G233="11w",AM233,G233="12w",AN233,G233="8m",AO233,G233="9m",AP233,G233="10m",AQ233,G233="11m",AR233,G233="12m",AS233)</f>
        <v>#N/A</v>
      </c>
      <c r="AD233" s="40"/>
      <c r="AE233" s="40"/>
      <c r="AF233" s="40"/>
      <c r="AG233" s="40"/>
      <c r="AH233" s="40"/>
      <c r="AI233" s="40"/>
      <c r="AJ233" s="44">
        <f t="shared" si="86"/>
        <v>0</v>
      </c>
      <c r="AK233" s="44">
        <f t="shared" si="87"/>
        <v>0</v>
      </c>
      <c r="AL233" s="44">
        <f t="shared" si="88"/>
        <v>0</v>
      </c>
      <c r="AM233" s="44">
        <f t="shared" si="89"/>
        <v>0</v>
      </c>
      <c r="AN233" s="44">
        <f t="shared" si="90"/>
        <v>0</v>
      </c>
      <c r="AO233" s="44">
        <f t="shared" si="91"/>
        <v>0</v>
      </c>
      <c r="AP233" s="44">
        <f t="shared" si="92"/>
        <v>0</v>
      </c>
      <c r="AQ233" s="44">
        <f t="shared" si="93"/>
        <v>0</v>
      </c>
      <c r="AR233" s="44">
        <f t="shared" si="94"/>
        <v>0</v>
      </c>
      <c r="AS233" s="44">
        <f t="shared" si="95"/>
        <v>0</v>
      </c>
      <c r="AT233" s="40"/>
      <c r="AU233" s="40"/>
      <c r="AV233" s="40"/>
      <c r="AW233" s="40"/>
      <c r="AX233" s="40"/>
      <c r="AY233" s="40"/>
      <c r="AZ233" s="40"/>
      <c r="BA233" s="40"/>
      <c r="BB233" s="40"/>
      <c r="BC233" s="40"/>
    </row>
    <row r="234" spans="1:55" x14ac:dyDescent="0.2">
      <c r="A234" s="51">
        <v>228</v>
      </c>
      <c r="B234" s="102"/>
      <c r="C234" s="102"/>
      <c r="D234" s="102"/>
      <c r="E234" s="102"/>
      <c r="F234" s="102"/>
      <c r="G234" s="34" t="str">
        <f t="shared" si="77"/>
        <v>2025</v>
      </c>
      <c r="H234" s="109"/>
      <c r="I234" s="110"/>
      <c r="J234" s="111">
        <v>0</v>
      </c>
      <c r="K234" s="110"/>
      <c r="L234" s="111">
        <v>0</v>
      </c>
      <c r="M234" s="110">
        <v>500</v>
      </c>
      <c r="N234" s="112">
        <v>1000</v>
      </c>
      <c r="O234" s="113">
        <v>1200</v>
      </c>
      <c r="P234" s="27">
        <f t="shared" si="78"/>
        <v>0</v>
      </c>
      <c r="Q234" s="29">
        <f t="shared" si="79"/>
        <v>0</v>
      </c>
      <c r="R234" s="28">
        <f t="shared" si="80"/>
        <v>0</v>
      </c>
      <c r="S234" s="27">
        <f t="shared" si="81"/>
        <v>0</v>
      </c>
      <c r="T234" s="28">
        <f t="shared" si="82"/>
        <v>0</v>
      </c>
      <c r="U234" s="29">
        <f t="shared" si="83"/>
        <v>0</v>
      </c>
      <c r="V234" s="31">
        <f t="shared" si="96"/>
        <v>0</v>
      </c>
      <c r="W234" s="82">
        <f t="shared" si="84"/>
        <v>0</v>
      </c>
      <c r="X234" s="30">
        <f t="shared" si="85"/>
        <v>0</v>
      </c>
      <c r="Y234" s="31">
        <f t="shared" si="97"/>
        <v>0</v>
      </c>
      <c r="Z234" s="31">
        <f t="shared" si="98"/>
        <v>0</v>
      </c>
      <c r="AA234" s="27">
        <f t="shared" si="99"/>
        <v>0</v>
      </c>
      <c r="AB234" s="21">
        <f t="shared" si="100"/>
        <v>0</v>
      </c>
      <c r="AC234" s="32" t="e" cm="1">
        <f t="array" ref="AC234">_xlfn.IFS(G234="8w",AJ234,G234="9w",AK234,G234="10w",AL234,G234="11w",AM234,G234="12w",AN234,G234="8m",AO234,G234="9m",AP234,G234="10m",AQ234,G234="11m",AR234,G234="12m",AS234)</f>
        <v>#N/A</v>
      </c>
      <c r="AD234" s="40"/>
      <c r="AE234" s="40"/>
      <c r="AF234" s="40"/>
      <c r="AG234" s="40"/>
      <c r="AH234" s="40"/>
      <c r="AI234" s="40"/>
      <c r="AJ234" s="44">
        <f t="shared" si="86"/>
        <v>0</v>
      </c>
      <c r="AK234" s="44">
        <f t="shared" si="87"/>
        <v>0</v>
      </c>
      <c r="AL234" s="44">
        <f t="shared" si="88"/>
        <v>0</v>
      </c>
      <c r="AM234" s="44">
        <f t="shared" si="89"/>
        <v>0</v>
      </c>
      <c r="AN234" s="44">
        <f t="shared" si="90"/>
        <v>0</v>
      </c>
      <c r="AO234" s="44">
        <f t="shared" si="91"/>
        <v>0</v>
      </c>
      <c r="AP234" s="44">
        <f t="shared" si="92"/>
        <v>0</v>
      </c>
      <c r="AQ234" s="44">
        <f t="shared" si="93"/>
        <v>0</v>
      </c>
      <c r="AR234" s="44">
        <f t="shared" si="94"/>
        <v>0</v>
      </c>
      <c r="AS234" s="44">
        <f t="shared" si="95"/>
        <v>0</v>
      </c>
      <c r="AT234" s="40"/>
      <c r="AU234" s="40"/>
      <c r="AV234" s="40"/>
      <c r="AW234" s="40"/>
      <c r="AX234" s="40"/>
      <c r="AY234" s="40"/>
      <c r="AZ234" s="40"/>
      <c r="BA234" s="40"/>
      <c r="BB234" s="40"/>
      <c r="BC234" s="40"/>
    </row>
    <row r="235" spans="1:55" x14ac:dyDescent="0.2">
      <c r="A235" s="51">
        <v>229</v>
      </c>
      <c r="B235" s="102"/>
      <c r="C235" s="102"/>
      <c r="D235" s="102"/>
      <c r="E235" s="102"/>
      <c r="F235" s="102"/>
      <c r="G235" s="34" t="str">
        <f t="shared" si="77"/>
        <v>2025</v>
      </c>
      <c r="H235" s="109"/>
      <c r="I235" s="110"/>
      <c r="J235" s="111">
        <v>0</v>
      </c>
      <c r="K235" s="110"/>
      <c r="L235" s="111">
        <v>0</v>
      </c>
      <c r="M235" s="110">
        <v>500</v>
      </c>
      <c r="N235" s="112">
        <v>1000</v>
      </c>
      <c r="O235" s="113">
        <v>1200</v>
      </c>
      <c r="P235" s="27">
        <f t="shared" si="78"/>
        <v>0</v>
      </c>
      <c r="Q235" s="29">
        <f t="shared" si="79"/>
        <v>0</v>
      </c>
      <c r="R235" s="28">
        <f t="shared" si="80"/>
        <v>0</v>
      </c>
      <c r="S235" s="27">
        <f t="shared" si="81"/>
        <v>0</v>
      </c>
      <c r="T235" s="28">
        <f t="shared" si="82"/>
        <v>0</v>
      </c>
      <c r="U235" s="29">
        <f t="shared" si="83"/>
        <v>0</v>
      </c>
      <c r="V235" s="31">
        <f t="shared" si="96"/>
        <v>0</v>
      </c>
      <c r="W235" s="82">
        <f t="shared" si="84"/>
        <v>0</v>
      </c>
      <c r="X235" s="30">
        <f t="shared" si="85"/>
        <v>0</v>
      </c>
      <c r="Y235" s="31">
        <f t="shared" si="97"/>
        <v>0</v>
      </c>
      <c r="Z235" s="31">
        <f t="shared" si="98"/>
        <v>0</v>
      </c>
      <c r="AA235" s="27">
        <f t="shared" si="99"/>
        <v>0</v>
      </c>
      <c r="AB235" s="21">
        <f t="shared" si="100"/>
        <v>0</v>
      </c>
      <c r="AC235" s="32" t="e" cm="1">
        <f t="array" ref="AC235">_xlfn.IFS(G235="8w",AJ235,G235="9w",AK235,G235="10w",AL235,G235="11w",AM235,G235="12w",AN235,G235="8m",AO235,G235="9m",AP235,G235="10m",AQ235,G235="11m",AR235,G235="12m",AS235)</f>
        <v>#N/A</v>
      </c>
      <c r="AD235" s="40"/>
      <c r="AE235" s="40"/>
      <c r="AF235" s="40"/>
      <c r="AG235" s="40"/>
      <c r="AH235" s="40"/>
      <c r="AI235" s="40"/>
      <c r="AJ235" s="44">
        <f t="shared" si="86"/>
        <v>0</v>
      </c>
      <c r="AK235" s="44">
        <f t="shared" si="87"/>
        <v>0</v>
      </c>
      <c r="AL235" s="44">
        <f t="shared" si="88"/>
        <v>0</v>
      </c>
      <c r="AM235" s="44">
        <f t="shared" si="89"/>
        <v>0</v>
      </c>
      <c r="AN235" s="44">
        <f t="shared" si="90"/>
        <v>0</v>
      </c>
      <c r="AO235" s="44">
        <f t="shared" si="91"/>
        <v>0</v>
      </c>
      <c r="AP235" s="44">
        <f t="shared" si="92"/>
        <v>0</v>
      </c>
      <c r="AQ235" s="44">
        <f t="shared" si="93"/>
        <v>0</v>
      </c>
      <c r="AR235" s="44">
        <f t="shared" si="94"/>
        <v>0</v>
      </c>
      <c r="AS235" s="44">
        <f t="shared" si="95"/>
        <v>0</v>
      </c>
      <c r="AT235" s="40"/>
      <c r="AU235" s="40"/>
      <c r="AV235" s="40"/>
      <c r="AW235" s="40"/>
      <c r="AX235" s="40"/>
      <c r="AY235" s="40"/>
      <c r="AZ235" s="40"/>
      <c r="BA235" s="40"/>
      <c r="BB235" s="40"/>
      <c r="BC235" s="40"/>
    </row>
    <row r="236" spans="1:55" x14ac:dyDescent="0.2">
      <c r="A236" s="51">
        <v>230</v>
      </c>
      <c r="B236" s="102"/>
      <c r="C236" s="102"/>
      <c r="D236" s="102"/>
      <c r="E236" s="102"/>
      <c r="F236" s="102"/>
      <c r="G236" s="34" t="str">
        <f t="shared" si="77"/>
        <v>2025</v>
      </c>
      <c r="H236" s="109"/>
      <c r="I236" s="110"/>
      <c r="J236" s="111">
        <v>0</v>
      </c>
      <c r="K236" s="110"/>
      <c r="L236" s="111">
        <v>0</v>
      </c>
      <c r="M236" s="110">
        <v>500</v>
      </c>
      <c r="N236" s="112">
        <v>1000</v>
      </c>
      <c r="O236" s="113">
        <v>1200</v>
      </c>
      <c r="P236" s="27">
        <f t="shared" si="78"/>
        <v>0</v>
      </c>
      <c r="Q236" s="29">
        <f t="shared" si="79"/>
        <v>0</v>
      </c>
      <c r="R236" s="28">
        <f t="shared" si="80"/>
        <v>0</v>
      </c>
      <c r="S236" s="27">
        <f t="shared" si="81"/>
        <v>0</v>
      </c>
      <c r="T236" s="28">
        <f t="shared" si="82"/>
        <v>0</v>
      </c>
      <c r="U236" s="29">
        <f t="shared" si="83"/>
        <v>0</v>
      </c>
      <c r="V236" s="31">
        <f t="shared" si="96"/>
        <v>0</v>
      </c>
      <c r="W236" s="82">
        <f t="shared" si="84"/>
        <v>0</v>
      </c>
      <c r="X236" s="30">
        <f t="shared" si="85"/>
        <v>0</v>
      </c>
      <c r="Y236" s="31">
        <f t="shared" si="97"/>
        <v>0</v>
      </c>
      <c r="Z236" s="31">
        <f t="shared" si="98"/>
        <v>0</v>
      </c>
      <c r="AA236" s="27">
        <f t="shared" si="99"/>
        <v>0</v>
      </c>
      <c r="AB236" s="21">
        <f t="shared" si="100"/>
        <v>0</v>
      </c>
      <c r="AC236" s="32" t="e" cm="1">
        <f t="array" ref="AC236">_xlfn.IFS(G236="8w",AJ236,G236="9w",AK236,G236="10w",AL236,G236="11w",AM236,G236="12w",AN236,G236="8m",AO236,G236="9m",AP236,G236="10m",AQ236,G236="11m",AR236,G236="12m",AS236)</f>
        <v>#N/A</v>
      </c>
      <c r="AD236" s="40"/>
      <c r="AE236" s="40"/>
      <c r="AF236" s="40"/>
      <c r="AG236" s="40"/>
      <c r="AH236" s="40"/>
      <c r="AI236" s="40"/>
      <c r="AJ236" s="44">
        <f t="shared" si="86"/>
        <v>0</v>
      </c>
      <c r="AK236" s="44">
        <f t="shared" si="87"/>
        <v>0</v>
      </c>
      <c r="AL236" s="44">
        <f t="shared" si="88"/>
        <v>0</v>
      </c>
      <c r="AM236" s="44">
        <f t="shared" si="89"/>
        <v>0</v>
      </c>
      <c r="AN236" s="44">
        <f t="shared" si="90"/>
        <v>0</v>
      </c>
      <c r="AO236" s="44">
        <f t="shared" si="91"/>
        <v>0</v>
      </c>
      <c r="AP236" s="44">
        <f t="shared" si="92"/>
        <v>0</v>
      </c>
      <c r="AQ236" s="44">
        <f t="shared" si="93"/>
        <v>0</v>
      </c>
      <c r="AR236" s="44">
        <f t="shared" si="94"/>
        <v>0</v>
      </c>
      <c r="AS236" s="44">
        <f t="shared" si="95"/>
        <v>0</v>
      </c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</row>
    <row r="237" spans="1:55" x14ac:dyDescent="0.2">
      <c r="A237" s="51">
        <v>231</v>
      </c>
      <c r="B237" s="102"/>
      <c r="C237" s="102"/>
      <c r="D237" s="102"/>
      <c r="E237" s="102"/>
      <c r="F237" s="102"/>
      <c r="G237" s="34" t="str">
        <f t="shared" si="77"/>
        <v>2025</v>
      </c>
      <c r="H237" s="109"/>
      <c r="I237" s="110"/>
      <c r="J237" s="111">
        <v>0</v>
      </c>
      <c r="K237" s="110"/>
      <c r="L237" s="111">
        <v>0</v>
      </c>
      <c r="M237" s="110">
        <v>500</v>
      </c>
      <c r="N237" s="112">
        <v>1000</v>
      </c>
      <c r="O237" s="113">
        <v>1200</v>
      </c>
      <c r="P237" s="27">
        <f t="shared" si="78"/>
        <v>0</v>
      </c>
      <c r="Q237" s="29">
        <f t="shared" si="79"/>
        <v>0</v>
      </c>
      <c r="R237" s="28">
        <f t="shared" si="80"/>
        <v>0</v>
      </c>
      <c r="S237" s="27">
        <f t="shared" si="81"/>
        <v>0</v>
      </c>
      <c r="T237" s="28">
        <f t="shared" si="82"/>
        <v>0</v>
      </c>
      <c r="U237" s="29">
        <f t="shared" si="83"/>
        <v>0</v>
      </c>
      <c r="V237" s="31">
        <f t="shared" si="96"/>
        <v>0</v>
      </c>
      <c r="W237" s="82">
        <f t="shared" si="84"/>
        <v>0</v>
      </c>
      <c r="X237" s="30">
        <f t="shared" si="85"/>
        <v>0</v>
      </c>
      <c r="Y237" s="31">
        <f t="shared" si="97"/>
        <v>0</v>
      </c>
      <c r="Z237" s="31">
        <f t="shared" si="98"/>
        <v>0</v>
      </c>
      <c r="AA237" s="27">
        <f t="shared" si="99"/>
        <v>0</v>
      </c>
      <c r="AB237" s="21">
        <f t="shared" si="100"/>
        <v>0</v>
      </c>
      <c r="AC237" s="32" t="e" cm="1">
        <f t="array" ref="AC237">_xlfn.IFS(G237="8w",AJ237,G237="9w",AK237,G237="10w",AL237,G237="11w",AM237,G237="12w",AN237,G237="8m",AO237,G237="9m",AP237,G237="10m",AQ237,G237="11m",AR237,G237="12m",AS237)</f>
        <v>#N/A</v>
      </c>
      <c r="AD237" s="40"/>
      <c r="AE237" s="40"/>
      <c r="AF237" s="40"/>
      <c r="AG237" s="40"/>
      <c r="AH237" s="40"/>
      <c r="AI237" s="40"/>
      <c r="AJ237" s="44">
        <f t="shared" si="86"/>
        <v>0</v>
      </c>
      <c r="AK237" s="44">
        <f t="shared" si="87"/>
        <v>0</v>
      </c>
      <c r="AL237" s="44">
        <f t="shared" si="88"/>
        <v>0</v>
      </c>
      <c r="AM237" s="44">
        <f t="shared" si="89"/>
        <v>0</v>
      </c>
      <c r="AN237" s="44">
        <f t="shared" si="90"/>
        <v>0</v>
      </c>
      <c r="AO237" s="44">
        <f t="shared" si="91"/>
        <v>0</v>
      </c>
      <c r="AP237" s="44">
        <f t="shared" si="92"/>
        <v>0</v>
      </c>
      <c r="AQ237" s="44">
        <f t="shared" si="93"/>
        <v>0</v>
      </c>
      <c r="AR237" s="44">
        <f t="shared" si="94"/>
        <v>0</v>
      </c>
      <c r="AS237" s="44">
        <f t="shared" si="95"/>
        <v>0</v>
      </c>
      <c r="AT237" s="40"/>
      <c r="AU237" s="40"/>
      <c r="AV237" s="40"/>
      <c r="AW237" s="40"/>
      <c r="AX237" s="40"/>
      <c r="AY237" s="40"/>
      <c r="AZ237" s="40"/>
      <c r="BA237" s="40"/>
      <c r="BB237" s="40"/>
      <c r="BC237" s="40"/>
    </row>
    <row r="238" spans="1:55" x14ac:dyDescent="0.2">
      <c r="A238" s="51">
        <v>232</v>
      </c>
      <c r="B238" s="102"/>
      <c r="C238" s="102"/>
      <c r="D238" s="102"/>
      <c r="E238" s="102"/>
      <c r="F238" s="102"/>
      <c r="G238" s="34" t="str">
        <f t="shared" si="77"/>
        <v>2025</v>
      </c>
      <c r="H238" s="109"/>
      <c r="I238" s="110"/>
      <c r="J238" s="111">
        <v>0</v>
      </c>
      <c r="K238" s="110"/>
      <c r="L238" s="111">
        <v>0</v>
      </c>
      <c r="M238" s="110">
        <v>500</v>
      </c>
      <c r="N238" s="112">
        <v>1000</v>
      </c>
      <c r="O238" s="113">
        <v>1200</v>
      </c>
      <c r="P238" s="27">
        <f t="shared" si="78"/>
        <v>0</v>
      </c>
      <c r="Q238" s="29">
        <f t="shared" si="79"/>
        <v>0</v>
      </c>
      <c r="R238" s="28">
        <f t="shared" si="80"/>
        <v>0</v>
      </c>
      <c r="S238" s="27">
        <f t="shared" si="81"/>
        <v>0</v>
      </c>
      <c r="T238" s="28">
        <f t="shared" si="82"/>
        <v>0</v>
      </c>
      <c r="U238" s="29">
        <f t="shared" si="83"/>
        <v>0</v>
      </c>
      <c r="V238" s="31">
        <f t="shared" si="96"/>
        <v>0</v>
      </c>
      <c r="W238" s="82">
        <f t="shared" si="84"/>
        <v>0</v>
      </c>
      <c r="X238" s="30">
        <f t="shared" si="85"/>
        <v>0</v>
      </c>
      <c r="Y238" s="31">
        <f t="shared" si="97"/>
        <v>0</v>
      </c>
      <c r="Z238" s="31">
        <f t="shared" si="98"/>
        <v>0</v>
      </c>
      <c r="AA238" s="27">
        <f t="shared" si="99"/>
        <v>0</v>
      </c>
      <c r="AB238" s="21">
        <f t="shared" si="100"/>
        <v>0</v>
      </c>
      <c r="AC238" s="32" t="e" cm="1">
        <f t="array" ref="AC238">_xlfn.IFS(G238="8w",AJ238,G238="9w",AK238,G238="10w",AL238,G238="11w",AM238,G238="12w",AN238,G238="8m",AO238,G238="9m",AP238,G238="10m",AQ238,G238="11m",AR238,G238="12m",AS238)</f>
        <v>#N/A</v>
      </c>
      <c r="AD238" s="40"/>
      <c r="AE238" s="40"/>
      <c r="AF238" s="40"/>
      <c r="AG238" s="40"/>
      <c r="AH238" s="40"/>
      <c r="AI238" s="40"/>
      <c r="AJ238" s="44">
        <f t="shared" si="86"/>
        <v>0</v>
      </c>
      <c r="AK238" s="44">
        <f t="shared" si="87"/>
        <v>0</v>
      </c>
      <c r="AL238" s="44">
        <f t="shared" si="88"/>
        <v>0</v>
      </c>
      <c r="AM238" s="44">
        <f t="shared" si="89"/>
        <v>0</v>
      </c>
      <c r="AN238" s="44">
        <f t="shared" si="90"/>
        <v>0</v>
      </c>
      <c r="AO238" s="44">
        <f t="shared" si="91"/>
        <v>0</v>
      </c>
      <c r="AP238" s="44">
        <f t="shared" si="92"/>
        <v>0</v>
      </c>
      <c r="AQ238" s="44">
        <f t="shared" si="93"/>
        <v>0</v>
      </c>
      <c r="AR238" s="44">
        <f t="shared" si="94"/>
        <v>0</v>
      </c>
      <c r="AS238" s="44">
        <f t="shared" si="95"/>
        <v>0</v>
      </c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</row>
    <row r="239" spans="1:55" x14ac:dyDescent="0.2">
      <c r="A239" s="51">
        <v>233</v>
      </c>
      <c r="B239" s="102"/>
      <c r="C239" s="102"/>
      <c r="D239" s="102"/>
      <c r="E239" s="102"/>
      <c r="F239" s="102"/>
      <c r="G239" s="34" t="str">
        <f t="shared" si="77"/>
        <v>2025</v>
      </c>
      <c r="H239" s="109"/>
      <c r="I239" s="110"/>
      <c r="J239" s="111">
        <v>0</v>
      </c>
      <c r="K239" s="110"/>
      <c r="L239" s="111">
        <v>0</v>
      </c>
      <c r="M239" s="110">
        <v>500</v>
      </c>
      <c r="N239" s="112">
        <v>1000</v>
      </c>
      <c r="O239" s="113">
        <v>1200</v>
      </c>
      <c r="P239" s="27">
        <f t="shared" si="78"/>
        <v>0</v>
      </c>
      <c r="Q239" s="29">
        <f t="shared" si="79"/>
        <v>0</v>
      </c>
      <c r="R239" s="28">
        <f t="shared" si="80"/>
        <v>0</v>
      </c>
      <c r="S239" s="27">
        <f t="shared" si="81"/>
        <v>0</v>
      </c>
      <c r="T239" s="28">
        <f t="shared" si="82"/>
        <v>0</v>
      </c>
      <c r="U239" s="29">
        <f t="shared" si="83"/>
        <v>0</v>
      </c>
      <c r="V239" s="31">
        <f t="shared" si="96"/>
        <v>0</v>
      </c>
      <c r="W239" s="82">
        <f t="shared" si="84"/>
        <v>0</v>
      </c>
      <c r="X239" s="30">
        <f t="shared" si="85"/>
        <v>0</v>
      </c>
      <c r="Y239" s="31">
        <f t="shared" si="97"/>
        <v>0</v>
      </c>
      <c r="Z239" s="31">
        <f t="shared" si="98"/>
        <v>0</v>
      </c>
      <c r="AA239" s="27">
        <f t="shared" si="99"/>
        <v>0</v>
      </c>
      <c r="AB239" s="21">
        <f t="shared" si="100"/>
        <v>0</v>
      </c>
      <c r="AC239" s="32" t="e" cm="1">
        <f t="array" ref="AC239">_xlfn.IFS(G239="8w",AJ239,G239="9w",AK239,G239="10w",AL239,G239="11w",AM239,G239="12w",AN239,G239="8m",AO239,G239="9m",AP239,G239="10m",AQ239,G239="11m",AR239,G239="12m",AS239)</f>
        <v>#N/A</v>
      </c>
      <c r="AD239" s="40"/>
      <c r="AE239" s="40"/>
      <c r="AF239" s="40"/>
      <c r="AG239" s="40"/>
      <c r="AH239" s="40"/>
      <c r="AI239" s="40"/>
      <c r="AJ239" s="44">
        <f t="shared" si="86"/>
        <v>0</v>
      </c>
      <c r="AK239" s="44">
        <f t="shared" si="87"/>
        <v>0</v>
      </c>
      <c r="AL239" s="44">
        <f t="shared" si="88"/>
        <v>0</v>
      </c>
      <c r="AM239" s="44">
        <f t="shared" si="89"/>
        <v>0</v>
      </c>
      <c r="AN239" s="44">
        <f t="shared" si="90"/>
        <v>0</v>
      </c>
      <c r="AO239" s="44">
        <f t="shared" si="91"/>
        <v>0</v>
      </c>
      <c r="AP239" s="44">
        <f t="shared" si="92"/>
        <v>0</v>
      </c>
      <c r="AQ239" s="44">
        <f t="shared" si="93"/>
        <v>0</v>
      </c>
      <c r="AR239" s="44">
        <f t="shared" si="94"/>
        <v>0</v>
      </c>
      <c r="AS239" s="44">
        <f t="shared" si="95"/>
        <v>0</v>
      </c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</row>
    <row r="240" spans="1:55" x14ac:dyDescent="0.2">
      <c r="A240" s="51">
        <v>234</v>
      </c>
      <c r="B240" s="102"/>
      <c r="C240" s="102"/>
      <c r="D240" s="102"/>
      <c r="E240" s="102"/>
      <c r="F240" s="102"/>
      <c r="G240" s="34" t="str">
        <f t="shared" si="77"/>
        <v>2025</v>
      </c>
      <c r="H240" s="109"/>
      <c r="I240" s="110"/>
      <c r="J240" s="111">
        <v>0</v>
      </c>
      <c r="K240" s="110"/>
      <c r="L240" s="111">
        <v>0</v>
      </c>
      <c r="M240" s="110">
        <v>500</v>
      </c>
      <c r="N240" s="112">
        <v>1000</v>
      </c>
      <c r="O240" s="113">
        <v>1200</v>
      </c>
      <c r="P240" s="27">
        <f t="shared" si="78"/>
        <v>0</v>
      </c>
      <c r="Q240" s="29">
        <f t="shared" si="79"/>
        <v>0</v>
      </c>
      <c r="R240" s="28">
        <f t="shared" si="80"/>
        <v>0</v>
      </c>
      <c r="S240" s="27">
        <f t="shared" si="81"/>
        <v>0</v>
      </c>
      <c r="T240" s="28">
        <f t="shared" si="82"/>
        <v>0</v>
      </c>
      <c r="U240" s="29">
        <f t="shared" si="83"/>
        <v>0</v>
      </c>
      <c r="V240" s="31">
        <f t="shared" si="96"/>
        <v>0</v>
      </c>
      <c r="W240" s="82">
        <f t="shared" si="84"/>
        <v>0</v>
      </c>
      <c r="X240" s="30">
        <f t="shared" si="85"/>
        <v>0</v>
      </c>
      <c r="Y240" s="31">
        <f t="shared" si="97"/>
        <v>0</v>
      </c>
      <c r="Z240" s="31">
        <f t="shared" si="98"/>
        <v>0</v>
      </c>
      <c r="AA240" s="27">
        <f t="shared" si="99"/>
        <v>0</v>
      </c>
      <c r="AB240" s="21">
        <f t="shared" si="100"/>
        <v>0</v>
      </c>
      <c r="AC240" s="32" t="e" cm="1">
        <f t="array" ref="AC240">_xlfn.IFS(G240="8w",AJ240,G240="9w",AK240,G240="10w",AL240,G240="11w",AM240,G240="12w",AN240,G240="8m",AO240,G240="9m",AP240,G240="10m",AQ240,G240="11m",AR240,G240="12m",AS240)</f>
        <v>#N/A</v>
      </c>
      <c r="AD240" s="40"/>
      <c r="AE240" s="40"/>
      <c r="AF240" s="40"/>
      <c r="AG240" s="40"/>
      <c r="AH240" s="40"/>
      <c r="AI240" s="40"/>
      <c r="AJ240" s="44">
        <f t="shared" si="86"/>
        <v>0</v>
      </c>
      <c r="AK240" s="44">
        <f t="shared" si="87"/>
        <v>0</v>
      </c>
      <c r="AL240" s="44">
        <f t="shared" si="88"/>
        <v>0</v>
      </c>
      <c r="AM240" s="44">
        <f t="shared" si="89"/>
        <v>0</v>
      </c>
      <c r="AN240" s="44">
        <f t="shared" si="90"/>
        <v>0</v>
      </c>
      <c r="AO240" s="44">
        <f t="shared" si="91"/>
        <v>0</v>
      </c>
      <c r="AP240" s="44">
        <f t="shared" si="92"/>
        <v>0</v>
      </c>
      <c r="AQ240" s="44">
        <f t="shared" si="93"/>
        <v>0</v>
      </c>
      <c r="AR240" s="44">
        <f t="shared" si="94"/>
        <v>0</v>
      </c>
      <c r="AS240" s="44">
        <f t="shared" si="95"/>
        <v>0</v>
      </c>
      <c r="AT240" s="40"/>
      <c r="AU240" s="40"/>
      <c r="AV240" s="40"/>
      <c r="AW240" s="40"/>
      <c r="AX240" s="40"/>
      <c r="AY240" s="40"/>
      <c r="AZ240" s="40"/>
      <c r="BA240" s="40"/>
      <c r="BB240" s="40"/>
      <c r="BC240" s="40"/>
    </row>
    <row r="241" spans="1:55" x14ac:dyDescent="0.2">
      <c r="A241" s="51">
        <v>235</v>
      </c>
      <c r="B241" s="102"/>
      <c r="C241" s="102"/>
      <c r="D241" s="102"/>
      <c r="E241" s="102"/>
      <c r="F241" s="102"/>
      <c r="G241" s="34" t="str">
        <f t="shared" si="77"/>
        <v>2025</v>
      </c>
      <c r="H241" s="109"/>
      <c r="I241" s="110"/>
      <c r="J241" s="111">
        <v>0</v>
      </c>
      <c r="K241" s="110"/>
      <c r="L241" s="111">
        <v>0</v>
      </c>
      <c r="M241" s="110">
        <v>500</v>
      </c>
      <c r="N241" s="112">
        <v>1000</v>
      </c>
      <c r="O241" s="113">
        <v>1200</v>
      </c>
      <c r="P241" s="27">
        <f t="shared" si="78"/>
        <v>0</v>
      </c>
      <c r="Q241" s="29">
        <f t="shared" si="79"/>
        <v>0</v>
      </c>
      <c r="R241" s="28">
        <f t="shared" si="80"/>
        <v>0</v>
      </c>
      <c r="S241" s="27">
        <f t="shared" si="81"/>
        <v>0</v>
      </c>
      <c r="T241" s="28">
        <f t="shared" si="82"/>
        <v>0</v>
      </c>
      <c r="U241" s="29">
        <f t="shared" si="83"/>
        <v>0</v>
      </c>
      <c r="V241" s="31">
        <f t="shared" si="96"/>
        <v>0</v>
      </c>
      <c r="W241" s="82">
        <f t="shared" si="84"/>
        <v>0</v>
      </c>
      <c r="X241" s="30">
        <f t="shared" si="85"/>
        <v>0</v>
      </c>
      <c r="Y241" s="31">
        <f t="shared" si="97"/>
        <v>0</v>
      </c>
      <c r="Z241" s="31">
        <f t="shared" si="98"/>
        <v>0</v>
      </c>
      <c r="AA241" s="27">
        <f t="shared" si="99"/>
        <v>0</v>
      </c>
      <c r="AB241" s="21">
        <f t="shared" si="100"/>
        <v>0</v>
      </c>
      <c r="AC241" s="32" t="e" cm="1">
        <f t="array" ref="AC241">_xlfn.IFS(G241="8w",AJ241,G241="9w",AK241,G241="10w",AL241,G241="11w",AM241,G241="12w",AN241,G241="8m",AO241,G241="9m",AP241,G241="10m",AQ241,G241="11m",AR241,G241="12m",AS241)</f>
        <v>#N/A</v>
      </c>
      <c r="AD241" s="40"/>
      <c r="AE241" s="40"/>
      <c r="AF241" s="40"/>
      <c r="AG241" s="40"/>
      <c r="AH241" s="40"/>
      <c r="AI241" s="40"/>
      <c r="AJ241" s="44">
        <f t="shared" si="86"/>
        <v>0</v>
      </c>
      <c r="AK241" s="44">
        <f t="shared" si="87"/>
        <v>0</v>
      </c>
      <c r="AL241" s="44">
        <f t="shared" si="88"/>
        <v>0</v>
      </c>
      <c r="AM241" s="44">
        <f t="shared" si="89"/>
        <v>0</v>
      </c>
      <c r="AN241" s="44">
        <f t="shared" si="90"/>
        <v>0</v>
      </c>
      <c r="AO241" s="44">
        <f t="shared" si="91"/>
        <v>0</v>
      </c>
      <c r="AP241" s="44">
        <f t="shared" si="92"/>
        <v>0</v>
      </c>
      <c r="AQ241" s="44">
        <f t="shared" si="93"/>
        <v>0</v>
      </c>
      <c r="AR241" s="44">
        <f t="shared" si="94"/>
        <v>0</v>
      </c>
      <c r="AS241" s="44">
        <f t="shared" si="95"/>
        <v>0</v>
      </c>
      <c r="AT241" s="40"/>
      <c r="AU241" s="40"/>
      <c r="AV241" s="40"/>
      <c r="AW241" s="40"/>
      <c r="AX241" s="40"/>
      <c r="AY241" s="40"/>
      <c r="AZ241" s="40"/>
      <c r="BA241" s="40"/>
      <c r="BB241" s="40"/>
      <c r="BC241" s="40"/>
    </row>
    <row r="242" spans="1:55" x14ac:dyDescent="0.2">
      <c r="A242" s="51">
        <v>236</v>
      </c>
      <c r="B242" s="102"/>
      <c r="C242" s="102"/>
      <c r="D242" s="102"/>
      <c r="E242" s="102"/>
      <c r="F242" s="102"/>
      <c r="G242" s="34" t="str">
        <f t="shared" si="77"/>
        <v>2025</v>
      </c>
      <c r="H242" s="109"/>
      <c r="I242" s="110"/>
      <c r="J242" s="111">
        <v>0</v>
      </c>
      <c r="K242" s="110"/>
      <c r="L242" s="111">
        <v>0</v>
      </c>
      <c r="M242" s="110">
        <v>500</v>
      </c>
      <c r="N242" s="112">
        <v>1000</v>
      </c>
      <c r="O242" s="113">
        <v>1200</v>
      </c>
      <c r="P242" s="27">
        <f t="shared" si="78"/>
        <v>0</v>
      </c>
      <c r="Q242" s="29">
        <f t="shared" si="79"/>
        <v>0</v>
      </c>
      <c r="R242" s="28">
        <f t="shared" si="80"/>
        <v>0</v>
      </c>
      <c r="S242" s="27">
        <f t="shared" si="81"/>
        <v>0</v>
      </c>
      <c r="T242" s="28">
        <f t="shared" si="82"/>
        <v>0</v>
      </c>
      <c r="U242" s="29">
        <f t="shared" si="83"/>
        <v>0</v>
      </c>
      <c r="V242" s="31">
        <f t="shared" si="96"/>
        <v>0</v>
      </c>
      <c r="W242" s="82">
        <f t="shared" si="84"/>
        <v>0</v>
      </c>
      <c r="X242" s="30">
        <f t="shared" si="85"/>
        <v>0</v>
      </c>
      <c r="Y242" s="31">
        <f t="shared" si="97"/>
        <v>0</v>
      </c>
      <c r="Z242" s="31">
        <f t="shared" si="98"/>
        <v>0</v>
      </c>
      <c r="AA242" s="27">
        <f t="shared" si="99"/>
        <v>0</v>
      </c>
      <c r="AB242" s="21">
        <f t="shared" si="100"/>
        <v>0</v>
      </c>
      <c r="AC242" s="32" t="e" cm="1">
        <f t="array" ref="AC242">_xlfn.IFS(G242="8w",AJ242,G242="9w",AK242,G242="10w",AL242,G242="11w",AM242,G242="12w",AN242,G242="8m",AO242,G242="9m",AP242,G242="10m",AQ242,G242="11m",AR242,G242="12m",AS242)</f>
        <v>#N/A</v>
      </c>
      <c r="AD242" s="40"/>
      <c r="AE242" s="40"/>
      <c r="AF242" s="40"/>
      <c r="AG242" s="40"/>
      <c r="AH242" s="40"/>
      <c r="AI242" s="40"/>
      <c r="AJ242" s="44">
        <f t="shared" si="86"/>
        <v>0</v>
      </c>
      <c r="AK242" s="44">
        <f t="shared" si="87"/>
        <v>0</v>
      </c>
      <c r="AL242" s="44">
        <f t="shared" si="88"/>
        <v>0</v>
      </c>
      <c r="AM242" s="44">
        <f t="shared" si="89"/>
        <v>0</v>
      </c>
      <c r="AN242" s="44">
        <f t="shared" si="90"/>
        <v>0</v>
      </c>
      <c r="AO242" s="44">
        <f t="shared" si="91"/>
        <v>0</v>
      </c>
      <c r="AP242" s="44">
        <f t="shared" si="92"/>
        <v>0</v>
      </c>
      <c r="AQ242" s="44">
        <f t="shared" si="93"/>
        <v>0</v>
      </c>
      <c r="AR242" s="44">
        <f t="shared" si="94"/>
        <v>0</v>
      </c>
      <c r="AS242" s="44">
        <f t="shared" si="95"/>
        <v>0</v>
      </c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</row>
    <row r="243" spans="1:55" x14ac:dyDescent="0.2">
      <c r="A243" s="51">
        <v>237</v>
      </c>
      <c r="B243" s="102"/>
      <c r="C243" s="102"/>
      <c r="D243" s="102"/>
      <c r="E243" s="102"/>
      <c r="F243" s="102"/>
      <c r="G243" s="34" t="str">
        <f t="shared" si="77"/>
        <v>2025</v>
      </c>
      <c r="H243" s="109"/>
      <c r="I243" s="110"/>
      <c r="J243" s="111">
        <v>0</v>
      </c>
      <c r="K243" s="110"/>
      <c r="L243" s="111">
        <v>0</v>
      </c>
      <c r="M243" s="110">
        <v>500</v>
      </c>
      <c r="N243" s="112">
        <v>1000</v>
      </c>
      <c r="O243" s="113">
        <v>1200</v>
      </c>
      <c r="P243" s="27">
        <f t="shared" si="78"/>
        <v>0</v>
      </c>
      <c r="Q243" s="29">
        <f t="shared" si="79"/>
        <v>0</v>
      </c>
      <c r="R243" s="28">
        <f t="shared" si="80"/>
        <v>0</v>
      </c>
      <c r="S243" s="27">
        <f t="shared" si="81"/>
        <v>0</v>
      </c>
      <c r="T243" s="28">
        <f t="shared" si="82"/>
        <v>0</v>
      </c>
      <c r="U243" s="29">
        <f t="shared" si="83"/>
        <v>0</v>
      </c>
      <c r="V243" s="31">
        <f t="shared" si="96"/>
        <v>0</v>
      </c>
      <c r="W243" s="82">
        <f t="shared" si="84"/>
        <v>0</v>
      </c>
      <c r="X243" s="30">
        <f t="shared" si="85"/>
        <v>0</v>
      </c>
      <c r="Y243" s="31">
        <f t="shared" si="97"/>
        <v>0</v>
      </c>
      <c r="Z243" s="31">
        <f t="shared" si="98"/>
        <v>0</v>
      </c>
      <c r="AA243" s="27">
        <f t="shared" si="99"/>
        <v>0</v>
      </c>
      <c r="AB243" s="21">
        <f t="shared" si="100"/>
        <v>0</v>
      </c>
      <c r="AC243" s="32" t="e" cm="1">
        <f t="array" ref="AC243">_xlfn.IFS(G243="8w",AJ243,G243="9w",AK243,G243="10w",AL243,G243="11w",AM243,G243="12w",AN243,G243="8m",AO243,G243="9m",AP243,G243="10m",AQ243,G243="11m",AR243,G243="12m",AS243)</f>
        <v>#N/A</v>
      </c>
      <c r="AD243" s="40"/>
      <c r="AE243" s="40"/>
      <c r="AF243" s="40"/>
      <c r="AG243" s="40"/>
      <c r="AH243" s="40"/>
      <c r="AI243" s="40"/>
      <c r="AJ243" s="44">
        <f t="shared" si="86"/>
        <v>0</v>
      </c>
      <c r="AK243" s="44">
        <f t="shared" si="87"/>
        <v>0</v>
      </c>
      <c r="AL243" s="44">
        <f t="shared" si="88"/>
        <v>0</v>
      </c>
      <c r="AM243" s="44">
        <f t="shared" si="89"/>
        <v>0</v>
      </c>
      <c r="AN243" s="44">
        <f t="shared" si="90"/>
        <v>0</v>
      </c>
      <c r="AO243" s="44">
        <f t="shared" si="91"/>
        <v>0</v>
      </c>
      <c r="AP243" s="44">
        <f t="shared" si="92"/>
        <v>0</v>
      </c>
      <c r="AQ243" s="44">
        <f t="shared" si="93"/>
        <v>0</v>
      </c>
      <c r="AR243" s="44">
        <f t="shared" si="94"/>
        <v>0</v>
      </c>
      <c r="AS243" s="44">
        <f t="shared" si="95"/>
        <v>0</v>
      </c>
      <c r="AT243" s="40"/>
      <c r="AU243" s="40"/>
      <c r="AV243" s="40"/>
      <c r="AW243" s="40"/>
      <c r="AX243" s="40"/>
      <c r="AY243" s="40"/>
      <c r="AZ243" s="40"/>
      <c r="BA243" s="40"/>
      <c r="BB243" s="40"/>
      <c r="BC243" s="40"/>
    </row>
    <row r="244" spans="1:55" x14ac:dyDescent="0.2">
      <c r="A244" s="51">
        <v>238</v>
      </c>
      <c r="B244" s="102"/>
      <c r="C244" s="102"/>
      <c r="D244" s="102"/>
      <c r="E244" s="102"/>
      <c r="F244" s="102"/>
      <c r="G244" s="34" t="str">
        <f t="shared" si="77"/>
        <v>2025</v>
      </c>
      <c r="H244" s="109"/>
      <c r="I244" s="110"/>
      <c r="J244" s="111">
        <v>0</v>
      </c>
      <c r="K244" s="110"/>
      <c r="L244" s="111">
        <v>0</v>
      </c>
      <c r="M244" s="110">
        <v>500</v>
      </c>
      <c r="N244" s="112">
        <v>1000</v>
      </c>
      <c r="O244" s="113">
        <v>1200</v>
      </c>
      <c r="P244" s="27">
        <f t="shared" si="78"/>
        <v>0</v>
      </c>
      <c r="Q244" s="29">
        <f t="shared" si="79"/>
        <v>0</v>
      </c>
      <c r="R244" s="28">
        <f t="shared" si="80"/>
        <v>0</v>
      </c>
      <c r="S244" s="27">
        <f t="shared" si="81"/>
        <v>0</v>
      </c>
      <c r="T244" s="28">
        <f t="shared" si="82"/>
        <v>0</v>
      </c>
      <c r="U244" s="29">
        <f t="shared" si="83"/>
        <v>0</v>
      </c>
      <c r="V244" s="31">
        <f t="shared" si="96"/>
        <v>0</v>
      </c>
      <c r="W244" s="82">
        <f t="shared" si="84"/>
        <v>0</v>
      </c>
      <c r="X244" s="30">
        <f t="shared" si="85"/>
        <v>0</v>
      </c>
      <c r="Y244" s="31">
        <f t="shared" si="97"/>
        <v>0</v>
      </c>
      <c r="Z244" s="31">
        <f t="shared" si="98"/>
        <v>0</v>
      </c>
      <c r="AA244" s="27">
        <f t="shared" si="99"/>
        <v>0</v>
      </c>
      <c r="AB244" s="21">
        <f t="shared" si="100"/>
        <v>0</v>
      </c>
      <c r="AC244" s="32" t="e" cm="1">
        <f t="array" ref="AC244">_xlfn.IFS(G244="8w",AJ244,G244="9w",AK244,G244="10w",AL244,G244="11w",AM244,G244="12w",AN244,G244="8m",AO244,G244="9m",AP244,G244="10m",AQ244,G244="11m",AR244,G244="12m",AS244)</f>
        <v>#N/A</v>
      </c>
      <c r="AD244" s="40"/>
      <c r="AE244" s="40"/>
      <c r="AF244" s="40"/>
      <c r="AG244" s="40"/>
      <c r="AH244" s="40"/>
      <c r="AI244" s="40"/>
      <c r="AJ244" s="44">
        <f t="shared" si="86"/>
        <v>0</v>
      </c>
      <c r="AK244" s="44">
        <f t="shared" si="87"/>
        <v>0</v>
      </c>
      <c r="AL244" s="44">
        <f t="shared" si="88"/>
        <v>0</v>
      </c>
      <c r="AM244" s="44">
        <f t="shared" si="89"/>
        <v>0</v>
      </c>
      <c r="AN244" s="44">
        <f t="shared" si="90"/>
        <v>0</v>
      </c>
      <c r="AO244" s="44">
        <f t="shared" si="91"/>
        <v>0</v>
      </c>
      <c r="AP244" s="44">
        <f t="shared" si="92"/>
        <v>0</v>
      </c>
      <c r="AQ244" s="44">
        <f t="shared" si="93"/>
        <v>0</v>
      </c>
      <c r="AR244" s="44">
        <f t="shared" si="94"/>
        <v>0</v>
      </c>
      <c r="AS244" s="44">
        <f t="shared" si="95"/>
        <v>0</v>
      </c>
      <c r="AT244" s="40"/>
      <c r="AU244" s="40"/>
      <c r="AV244" s="40"/>
      <c r="AW244" s="40"/>
      <c r="AX244" s="40"/>
      <c r="AY244" s="40"/>
      <c r="AZ244" s="40"/>
      <c r="BA244" s="40"/>
      <c r="BB244" s="40"/>
      <c r="BC244" s="40"/>
    </row>
    <row r="245" spans="1:55" x14ac:dyDescent="0.2">
      <c r="A245" s="51">
        <v>239</v>
      </c>
      <c r="B245" s="102"/>
      <c r="C245" s="102"/>
      <c r="D245" s="102"/>
      <c r="E245" s="102"/>
      <c r="F245" s="102"/>
      <c r="G245" s="34" t="str">
        <f t="shared" si="77"/>
        <v>2025</v>
      </c>
      <c r="H245" s="109"/>
      <c r="I245" s="110"/>
      <c r="J245" s="111">
        <v>0</v>
      </c>
      <c r="K245" s="110"/>
      <c r="L245" s="111">
        <v>0</v>
      </c>
      <c r="M245" s="110">
        <v>500</v>
      </c>
      <c r="N245" s="112">
        <v>1000</v>
      </c>
      <c r="O245" s="113">
        <v>1200</v>
      </c>
      <c r="P245" s="27">
        <f t="shared" si="78"/>
        <v>0</v>
      </c>
      <c r="Q245" s="29">
        <f t="shared" si="79"/>
        <v>0</v>
      </c>
      <c r="R245" s="28">
        <f t="shared" si="80"/>
        <v>0</v>
      </c>
      <c r="S245" s="27">
        <f t="shared" si="81"/>
        <v>0</v>
      </c>
      <c r="T245" s="28">
        <f t="shared" si="82"/>
        <v>0</v>
      </c>
      <c r="U245" s="29">
        <f t="shared" si="83"/>
        <v>0</v>
      </c>
      <c r="V245" s="31">
        <f t="shared" si="96"/>
        <v>0</v>
      </c>
      <c r="W245" s="82">
        <f t="shared" si="84"/>
        <v>0</v>
      </c>
      <c r="X245" s="30">
        <f t="shared" si="85"/>
        <v>0</v>
      </c>
      <c r="Y245" s="31">
        <f t="shared" si="97"/>
        <v>0</v>
      </c>
      <c r="Z245" s="31">
        <f t="shared" si="98"/>
        <v>0</v>
      </c>
      <c r="AA245" s="27">
        <f t="shared" si="99"/>
        <v>0</v>
      </c>
      <c r="AB245" s="21">
        <f t="shared" si="100"/>
        <v>0</v>
      </c>
      <c r="AC245" s="32" t="e" cm="1">
        <f t="array" ref="AC245">_xlfn.IFS(G245="8w",AJ245,G245="9w",AK245,G245="10w",AL245,G245="11w",AM245,G245="12w",AN245,G245="8m",AO245,G245="9m",AP245,G245="10m",AQ245,G245="11m",AR245,G245="12m",AS245)</f>
        <v>#N/A</v>
      </c>
      <c r="AD245" s="40"/>
      <c r="AE245" s="40"/>
      <c r="AF245" s="40"/>
      <c r="AG245" s="40"/>
      <c r="AH245" s="40"/>
      <c r="AI245" s="40"/>
      <c r="AJ245" s="44">
        <f t="shared" si="86"/>
        <v>0</v>
      </c>
      <c r="AK245" s="44">
        <f t="shared" si="87"/>
        <v>0</v>
      </c>
      <c r="AL245" s="44">
        <f t="shared" si="88"/>
        <v>0</v>
      </c>
      <c r="AM245" s="44">
        <f t="shared" si="89"/>
        <v>0</v>
      </c>
      <c r="AN245" s="44">
        <f t="shared" si="90"/>
        <v>0</v>
      </c>
      <c r="AO245" s="44">
        <f t="shared" si="91"/>
        <v>0</v>
      </c>
      <c r="AP245" s="44">
        <f t="shared" si="92"/>
        <v>0</v>
      </c>
      <c r="AQ245" s="44">
        <f t="shared" si="93"/>
        <v>0</v>
      </c>
      <c r="AR245" s="44">
        <f t="shared" si="94"/>
        <v>0</v>
      </c>
      <c r="AS245" s="44">
        <f t="shared" si="95"/>
        <v>0</v>
      </c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</row>
    <row r="246" spans="1:55" x14ac:dyDescent="0.2">
      <c r="A246" s="51">
        <v>240</v>
      </c>
      <c r="B246" s="102"/>
      <c r="C246" s="102"/>
      <c r="D246" s="102"/>
      <c r="E246" s="102"/>
      <c r="F246" s="102"/>
      <c r="G246" s="34" t="str">
        <f t="shared" si="77"/>
        <v>2025</v>
      </c>
      <c r="H246" s="109"/>
      <c r="I246" s="110"/>
      <c r="J246" s="111">
        <v>0</v>
      </c>
      <c r="K246" s="110"/>
      <c r="L246" s="111">
        <v>0</v>
      </c>
      <c r="M246" s="110">
        <v>500</v>
      </c>
      <c r="N246" s="112">
        <v>1000</v>
      </c>
      <c r="O246" s="113">
        <v>1200</v>
      </c>
      <c r="P246" s="27">
        <f t="shared" si="78"/>
        <v>0</v>
      </c>
      <c r="Q246" s="29">
        <f t="shared" si="79"/>
        <v>0</v>
      </c>
      <c r="R246" s="28">
        <f t="shared" si="80"/>
        <v>0</v>
      </c>
      <c r="S246" s="27">
        <f t="shared" si="81"/>
        <v>0</v>
      </c>
      <c r="T246" s="28">
        <f t="shared" si="82"/>
        <v>0</v>
      </c>
      <c r="U246" s="29">
        <f t="shared" si="83"/>
        <v>0</v>
      </c>
      <c r="V246" s="31">
        <f t="shared" si="96"/>
        <v>0</v>
      </c>
      <c r="W246" s="82">
        <f t="shared" si="84"/>
        <v>0</v>
      </c>
      <c r="X246" s="30">
        <f t="shared" si="85"/>
        <v>0</v>
      </c>
      <c r="Y246" s="31">
        <f t="shared" si="97"/>
        <v>0</v>
      </c>
      <c r="Z246" s="31">
        <f t="shared" si="98"/>
        <v>0</v>
      </c>
      <c r="AA246" s="27">
        <f t="shared" si="99"/>
        <v>0</v>
      </c>
      <c r="AB246" s="21">
        <f t="shared" si="100"/>
        <v>0</v>
      </c>
      <c r="AC246" s="32" t="e" cm="1">
        <f t="array" ref="AC246">_xlfn.IFS(G246="8w",AJ246,G246="9w",AK246,G246="10w",AL246,G246="11w",AM246,G246="12w",AN246,G246="8m",AO246,G246="9m",AP246,G246="10m",AQ246,G246="11m",AR246,G246="12m",AS246)</f>
        <v>#N/A</v>
      </c>
      <c r="AD246" s="40"/>
      <c r="AE246" s="40"/>
      <c r="AF246" s="40"/>
      <c r="AG246" s="40"/>
      <c r="AH246" s="40"/>
      <c r="AI246" s="40"/>
      <c r="AJ246" s="44">
        <f t="shared" si="86"/>
        <v>0</v>
      </c>
      <c r="AK246" s="44">
        <f t="shared" si="87"/>
        <v>0</v>
      </c>
      <c r="AL246" s="44">
        <f t="shared" si="88"/>
        <v>0</v>
      </c>
      <c r="AM246" s="44">
        <f t="shared" si="89"/>
        <v>0</v>
      </c>
      <c r="AN246" s="44">
        <f t="shared" si="90"/>
        <v>0</v>
      </c>
      <c r="AO246" s="44">
        <f t="shared" si="91"/>
        <v>0</v>
      </c>
      <c r="AP246" s="44">
        <f t="shared" si="92"/>
        <v>0</v>
      </c>
      <c r="AQ246" s="44">
        <f t="shared" si="93"/>
        <v>0</v>
      </c>
      <c r="AR246" s="44">
        <f t="shared" si="94"/>
        <v>0</v>
      </c>
      <c r="AS246" s="44">
        <f t="shared" si="95"/>
        <v>0</v>
      </c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</row>
    <row r="247" spans="1:55" x14ac:dyDescent="0.2">
      <c r="A247" s="51">
        <v>241</v>
      </c>
      <c r="B247" s="102"/>
      <c r="C247" s="102"/>
      <c r="D247" s="102"/>
      <c r="E247" s="102"/>
      <c r="F247" s="102"/>
      <c r="G247" s="34" t="str">
        <f t="shared" si="77"/>
        <v>2025</v>
      </c>
      <c r="H247" s="109"/>
      <c r="I247" s="110"/>
      <c r="J247" s="111">
        <v>0</v>
      </c>
      <c r="K247" s="110"/>
      <c r="L247" s="111">
        <v>0</v>
      </c>
      <c r="M247" s="110">
        <v>500</v>
      </c>
      <c r="N247" s="112">
        <v>1000</v>
      </c>
      <c r="O247" s="113">
        <v>1200</v>
      </c>
      <c r="P247" s="27">
        <f t="shared" si="78"/>
        <v>0</v>
      </c>
      <c r="Q247" s="29">
        <f t="shared" si="79"/>
        <v>0</v>
      </c>
      <c r="R247" s="28">
        <f t="shared" si="80"/>
        <v>0</v>
      </c>
      <c r="S247" s="27">
        <f t="shared" si="81"/>
        <v>0</v>
      </c>
      <c r="T247" s="28">
        <f t="shared" si="82"/>
        <v>0</v>
      </c>
      <c r="U247" s="29">
        <f t="shared" si="83"/>
        <v>0</v>
      </c>
      <c r="V247" s="31">
        <f t="shared" si="96"/>
        <v>0</v>
      </c>
      <c r="W247" s="82">
        <f t="shared" si="84"/>
        <v>0</v>
      </c>
      <c r="X247" s="30">
        <f t="shared" si="85"/>
        <v>0</v>
      </c>
      <c r="Y247" s="31">
        <f t="shared" si="97"/>
        <v>0</v>
      </c>
      <c r="Z247" s="31">
        <f t="shared" si="98"/>
        <v>0</v>
      </c>
      <c r="AA247" s="27">
        <f t="shared" si="99"/>
        <v>0</v>
      </c>
      <c r="AB247" s="21">
        <f t="shared" si="100"/>
        <v>0</v>
      </c>
      <c r="AC247" s="32" t="e" cm="1">
        <f t="array" ref="AC247">_xlfn.IFS(G247="8w",AJ247,G247="9w",AK247,G247="10w",AL247,G247="11w",AM247,G247="12w",AN247,G247="8m",AO247,G247="9m",AP247,G247="10m",AQ247,G247="11m",AR247,G247="12m",AS247)</f>
        <v>#N/A</v>
      </c>
      <c r="AD247" s="40"/>
      <c r="AE247" s="40"/>
      <c r="AF247" s="40"/>
      <c r="AG247" s="40"/>
      <c r="AH247" s="40"/>
      <c r="AI247" s="40"/>
      <c r="AJ247" s="44">
        <f t="shared" si="86"/>
        <v>0</v>
      </c>
      <c r="AK247" s="44">
        <f t="shared" si="87"/>
        <v>0</v>
      </c>
      <c r="AL247" s="44">
        <f t="shared" si="88"/>
        <v>0</v>
      </c>
      <c r="AM247" s="44">
        <f t="shared" si="89"/>
        <v>0</v>
      </c>
      <c r="AN247" s="44">
        <f t="shared" si="90"/>
        <v>0</v>
      </c>
      <c r="AO247" s="44">
        <f t="shared" si="91"/>
        <v>0</v>
      </c>
      <c r="AP247" s="44">
        <f t="shared" si="92"/>
        <v>0</v>
      </c>
      <c r="AQ247" s="44">
        <f t="shared" si="93"/>
        <v>0</v>
      </c>
      <c r="AR247" s="44">
        <f t="shared" si="94"/>
        <v>0</v>
      </c>
      <c r="AS247" s="44">
        <f t="shared" si="95"/>
        <v>0</v>
      </c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</row>
    <row r="248" spans="1:55" x14ac:dyDescent="0.2">
      <c r="A248" s="51">
        <v>242</v>
      </c>
      <c r="B248" s="102"/>
      <c r="C248" s="102"/>
      <c r="D248" s="102"/>
      <c r="E248" s="102"/>
      <c r="F248" s="102"/>
      <c r="G248" s="34" t="str">
        <f t="shared" si="77"/>
        <v>2025</v>
      </c>
      <c r="H248" s="109"/>
      <c r="I248" s="110"/>
      <c r="J248" s="111">
        <v>0</v>
      </c>
      <c r="K248" s="110"/>
      <c r="L248" s="111">
        <v>0</v>
      </c>
      <c r="M248" s="110">
        <v>500</v>
      </c>
      <c r="N248" s="112">
        <v>1000</v>
      </c>
      <c r="O248" s="113">
        <v>1200</v>
      </c>
      <c r="P248" s="27">
        <f t="shared" si="78"/>
        <v>0</v>
      </c>
      <c r="Q248" s="29">
        <f t="shared" si="79"/>
        <v>0</v>
      </c>
      <c r="R248" s="28">
        <f t="shared" si="80"/>
        <v>0</v>
      </c>
      <c r="S248" s="27">
        <f t="shared" si="81"/>
        <v>0</v>
      </c>
      <c r="T248" s="28">
        <f t="shared" si="82"/>
        <v>0</v>
      </c>
      <c r="U248" s="29">
        <f t="shared" si="83"/>
        <v>0</v>
      </c>
      <c r="V248" s="31">
        <f t="shared" si="96"/>
        <v>0</v>
      </c>
      <c r="W248" s="82">
        <f t="shared" si="84"/>
        <v>0</v>
      </c>
      <c r="X248" s="30">
        <f t="shared" si="85"/>
        <v>0</v>
      </c>
      <c r="Y248" s="31">
        <f t="shared" si="97"/>
        <v>0</v>
      </c>
      <c r="Z248" s="31">
        <f t="shared" si="98"/>
        <v>0</v>
      </c>
      <c r="AA248" s="27">
        <f t="shared" si="99"/>
        <v>0</v>
      </c>
      <c r="AB248" s="21">
        <f t="shared" si="100"/>
        <v>0</v>
      </c>
      <c r="AC248" s="32" t="e" cm="1">
        <f t="array" ref="AC248">_xlfn.IFS(G248="8w",AJ248,G248="9w",AK248,G248="10w",AL248,G248="11w",AM248,G248="12w",AN248,G248="8m",AO248,G248="9m",AP248,G248="10m",AQ248,G248="11m",AR248,G248="12m",AS248)</f>
        <v>#N/A</v>
      </c>
      <c r="AD248" s="40"/>
      <c r="AE248" s="40"/>
      <c r="AF248" s="40"/>
      <c r="AG248" s="40"/>
      <c r="AH248" s="40"/>
      <c r="AI248" s="40"/>
      <c r="AJ248" s="44">
        <f t="shared" si="86"/>
        <v>0</v>
      </c>
      <c r="AK248" s="44">
        <f t="shared" si="87"/>
        <v>0</v>
      </c>
      <c r="AL248" s="44">
        <f t="shared" si="88"/>
        <v>0</v>
      </c>
      <c r="AM248" s="44">
        <f t="shared" si="89"/>
        <v>0</v>
      </c>
      <c r="AN248" s="44">
        <f t="shared" si="90"/>
        <v>0</v>
      </c>
      <c r="AO248" s="44">
        <f t="shared" si="91"/>
        <v>0</v>
      </c>
      <c r="AP248" s="44">
        <f t="shared" si="92"/>
        <v>0</v>
      </c>
      <c r="AQ248" s="44">
        <f t="shared" si="93"/>
        <v>0</v>
      </c>
      <c r="AR248" s="44">
        <f t="shared" si="94"/>
        <v>0</v>
      </c>
      <c r="AS248" s="44">
        <f t="shared" si="95"/>
        <v>0</v>
      </c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</row>
    <row r="249" spans="1:55" x14ac:dyDescent="0.2">
      <c r="A249" s="51">
        <v>243</v>
      </c>
      <c r="B249" s="102"/>
      <c r="C249" s="102"/>
      <c r="D249" s="102"/>
      <c r="E249" s="102"/>
      <c r="F249" s="102"/>
      <c r="G249" s="34" t="str">
        <f t="shared" si="77"/>
        <v>2025</v>
      </c>
      <c r="H249" s="109"/>
      <c r="I249" s="110"/>
      <c r="J249" s="111">
        <v>0</v>
      </c>
      <c r="K249" s="110"/>
      <c r="L249" s="111">
        <v>0</v>
      </c>
      <c r="M249" s="110">
        <v>500</v>
      </c>
      <c r="N249" s="112">
        <v>1000</v>
      </c>
      <c r="O249" s="113">
        <v>1200</v>
      </c>
      <c r="P249" s="27">
        <f t="shared" si="78"/>
        <v>0</v>
      </c>
      <c r="Q249" s="29">
        <f t="shared" si="79"/>
        <v>0</v>
      </c>
      <c r="R249" s="28">
        <f t="shared" si="80"/>
        <v>0</v>
      </c>
      <c r="S249" s="27">
        <f t="shared" si="81"/>
        <v>0</v>
      </c>
      <c r="T249" s="28">
        <f t="shared" si="82"/>
        <v>0</v>
      </c>
      <c r="U249" s="29">
        <f t="shared" si="83"/>
        <v>0</v>
      </c>
      <c r="V249" s="31">
        <f t="shared" si="96"/>
        <v>0</v>
      </c>
      <c r="W249" s="82">
        <f t="shared" si="84"/>
        <v>0</v>
      </c>
      <c r="X249" s="30">
        <f t="shared" si="85"/>
        <v>0</v>
      </c>
      <c r="Y249" s="31">
        <f t="shared" si="97"/>
        <v>0</v>
      </c>
      <c r="Z249" s="31">
        <f t="shared" si="98"/>
        <v>0</v>
      </c>
      <c r="AA249" s="27">
        <f t="shared" si="99"/>
        <v>0</v>
      </c>
      <c r="AB249" s="21">
        <f t="shared" si="100"/>
        <v>0</v>
      </c>
      <c r="AC249" s="32" t="e" cm="1">
        <f t="array" ref="AC249">_xlfn.IFS(G249="8w",AJ249,G249="9w",AK249,G249="10w",AL249,G249="11w",AM249,G249="12w",AN249,G249="8m",AO249,G249="9m",AP249,G249="10m",AQ249,G249="11m",AR249,G249="12m",AS249)</f>
        <v>#N/A</v>
      </c>
      <c r="AD249" s="40"/>
      <c r="AE249" s="40"/>
      <c r="AF249" s="40"/>
      <c r="AG249" s="40"/>
      <c r="AH249" s="40"/>
      <c r="AI249" s="40"/>
      <c r="AJ249" s="44">
        <f t="shared" si="86"/>
        <v>0</v>
      </c>
      <c r="AK249" s="44">
        <f t="shared" si="87"/>
        <v>0</v>
      </c>
      <c r="AL249" s="44">
        <f t="shared" si="88"/>
        <v>0</v>
      </c>
      <c r="AM249" s="44">
        <f t="shared" si="89"/>
        <v>0</v>
      </c>
      <c r="AN249" s="44">
        <f t="shared" si="90"/>
        <v>0</v>
      </c>
      <c r="AO249" s="44">
        <f t="shared" si="91"/>
        <v>0</v>
      </c>
      <c r="AP249" s="44">
        <f t="shared" si="92"/>
        <v>0</v>
      </c>
      <c r="AQ249" s="44">
        <f t="shared" si="93"/>
        <v>0</v>
      </c>
      <c r="AR249" s="44">
        <f t="shared" si="94"/>
        <v>0</v>
      </c>
      <c r="AS249" s="44">
        <f t="shared" si="95"/>
        <v>0</v>
      </c>
      <c r="AT249" s="40"/>
      <c r="AU249" s="40"/>
      <c r="AV249" s="40"/>
      <c r="AW249" s="40"/>
      <c r="AX249" s="40"/>
      <c r="AY249" s="40"/>
      <c r="AZ249" s="40"/>
      <c r="BA249" s="40"/>
      <c r="BB249" s="40"/>
      <c r="BC249" s="40"/>
    </row>
    <row r="250" spans="1:55" x14ac:dyDescent="0.2">
      <c r="A250" s="51">
        <v>244</v>
      </c>
      <c r="B250" s="102"/>
      <c r="C250" s="102"/>
      <c r="D250" s="102"/>
      <c r="E250" s="102"/>
      <c r="F250" s="102"/>
      <c r="G250" s="34" t="str">
        <f t="shared" si="77"/>
        <v>2025</v>
      </c>
      <c r="H250" s="109"/>
      <c r="I250" s="110"/>
      <c r="J250" s="111">
        <v>0</v>
      </c>
      <c r="K250" s="110"/>
      <c r="L250" s="111">
        <v>0</v>
      </c>
      <c r="M250" s="110">
        <v>500</v>
      </c>
      <c r="N250" s="112">
        <v>1000</v>
      </c>
      <c r="O250" s="113">
        <v>1200</v>
      </c>
      <c r="P250" s="27">
        <f t="shared" si="78"/>
        <v>0</v>
      </c>
      <c r="Q250" s="29">
        <f t="shared" si="79"/>
        <v>0</v>
      </c>
      <c r="R250" s="28">
        <f t="shared" si="80"/>
        <v>0</v>
      </c>
      <c r="S250" s="27">
        <f t="shared" si="81"/>
        <v>0</v>
      </c>
      <c r="T250" s="28">
        <f t="shared" si="82"/>
        <v>0</v>
      </c>
      <c r="U250" s="29">
        <f t="shared" si="83"/>
        <v>0</v>
      </c>
      <c r="V250" s="31">
        <f t="shared" si="96"/>
        <v>0</v>
      </c>
      <c r="W250" s="82">
        <f t="shared" si="84"/>
        <v>0</v>
      </c>
      <c r="X250" s="30">
        <f t="shared" si="85"/>
        <v>0</v>
      </c>
      <c r="Y250" s="31">
        <f t="shared" si="97"/>
        <v>0</v>
      </c>
      <c r="Z250" s="31">
        <f t="shared" si="98"/>
        <v>0</v>
      </c>
      <c r="AA250" s="27">
        <f t="shared" si="99"/>
        <v>0</v>
      </c>
      <c r="AB250" s="21">
        <f t="shared" si="100"/>
        <v>0</v>
      </c>
      <c r="AC250" s="32" t="e" cm="1">
        <f t="array" ref="AC250">_xlfn.IFS(G250="8w",AJ250,G250="9w",AK250,G250="10w",AL250,G250="11w",AM250,G250="12w",AN250,G250="8m",AO250,G250="9m",AP250,G250="10m",AQ250,G250="11m",AR250,G250="12m",AS250)</f>
        <v>#N/A</v>
      </c>
      <c r="AD250" s="40"/>
      <c r="AE250" s="40"/>
      <c r="AF250" s="40"/>
      <c r="AG250" s="40"/>
      <c r="AH250" s="40"/>
      <c r="AI250" s="40"/>
      <c r="AJ250" s="44">
        <f t="shared" si="86"/>
        <v>0</v>
      </c>
      <c r="AK250" s="44">
        <f t="shared" si="87"/>
        <v>0</v>
      </c>
      <c r="AL250" s="44">
        <f t="shared" si="88"/>
        <v>0</v>
      </c>
      <c r="AM250" s="44">
        <f t="shared" si="89"/>
        <v>0</v>
      </c>
      <c r="AN250" s="44">
        <f t="shared" si="90"/>
        <v>0</v>
      </c>
      <c r="AO250" s="44">
        <f t="shared" si="91"/>
        <v>0</v>
      </c>
      <c r="AP250" s="44">
        <f t="shared" si="92"/>
        <v>0</v>
      </c>
      <c r="AQ250" s="44">
        <f t="shared" si="93"/>
        <v>0</v>
      </c>
      <c r="AR250" s="44">
        <f t="shared" si="94"/>
        <v>0</v>
      </c>
      <c r="AS250" s="44">
        <f t="shared" si="95"/>
        <v>0</v>
      </c>
      <c r="AT250" s="40"/>
      <c r="AU250" s="40"/>
      <c r="AV250" s="40"/>
      <c r="AW250" s="40"/>
      <c r="AX250" s="40"/>
      <c r="AY250" s="40"/>
      <c r="AZ250" s="40"/>
      <c r="BA250" s="40"/>
      <c r="BB250" s="40"/>
      <c r="BC250" s="40"/>
    </row>
    <row r="251" spans="1:55" x14ac:dyDescent="0.2">
      <c r="A251" s="51">
        <v>245</v>
      </c>
      <c r="B251" s="102"/>
      <c r="C251" s="102"/>
      <c r="D251" s="102"/>
      <c r="E251" s="102"/>
      <c r="F251" s="102"/>
      <c r="G251" s="34" t="str">
        <f t="shared" si="77"/>
        <v>2025</v>
      </c>
      <c r="H251" s="109"/>
      <c r="I251" s="110"/>
      <c r="J251" s="111">
        <v>0</v>
      </c>
      <c r="K251" s="110"/>
      <c r="L251" s="111">
        <v>0</v>
      </c>
      <c r="M251" s="110">
        <v>500</v>
      </c>
      <c r="N251" s="112">
        <v>1000</v>
      </c>
      <c r="O251" s="113">
        <v>1200</v>
      </c>
      <c r="P251" s="27">
        <f t="shared" si="78"/>
        <v>0</v>
      </c>
      <c r="Q251" s="29">
        <f t="shared" si="79"/>
        <v>0</v>
      </c>
      <c r="R251" s="28">
        <f t="shared" si="80"/>
        <v>0</v>
      </c>
      <c r="S251" s="27">
        <f t="shared" si="81"/>
        <v>0</v>
      </c>
      <c r="T251" s="28">
        <f t="shared" si="82"/>
        <v>0</v>
      </c>
      <c r="U251" s="29">
        <f t="shared" si="83"/>
        <v>0</v>
      </c>
      <c r="V251" s="31">
        <f t="shared" si="96"/>
        <v>0</v>
      </c>
      <c r="W251" s="82">
        <f t="shared" si="84"/>
        <v>0</v>
      </c>
      <c r="X251" s="30">
        <f t="shared" si="85"/>
        <v>0</v>
      </c>
      <c r="Y251" s="31">
        <f t="shared" si="97"/>
        <v>0</v>
      </c>
      <c r="Z251" s="31">
        <f t="shared" si="98"/>
        <v>0</v>
      </c>
      <c r="AA251" s="27">
        <f t="shared" si="99"/>
        <v>0</v>
      </c>
      <c r="AB251" s="21">
        <f t="shared" si="100"/>
        <v>0</v>
      </c>
      <c r="AC251" s="32" t="e" cm="1">
        <f t="array" ref="AC251">_xlfn.IFS(G251="8w",AJ251,G251="9w",AK251,G251="10w",AL251,G251="11w",AM251,G251="12w",AN251,G251="8m",AO251,G251="9m",AP251,G251="10m",AQ251,G251="11m",AR251,G251="12m",AS251)</f>
        <v>#N/A</v>
      </c>
      <c r="AD251" s="40"/>
      <c r="AE251" s="40"/>
      <c r="AF251" s="40"/>
      <c r="AG251" s="40"/>
      <c r="AH251" s="40"/>
      <c r="AI251" s="40"/>
      <c r="AJ251" s="44">
        <f t="shared" si="86"/>
        <v>0</v>
      </c>
      <c r="AK251" s="44">
        <f t="shared" si="87"/>
        <v>0</v>
      </c>
      <c r="AL251" s="44">
        <f t="shared" si="88"/>
        <v>0</v>
      </c>
      <c r="AM251" s="44">
        <f t="shared" si="89"/>
        <v>0</v>
      </c>
      <c r="AN251" s="44">
        <f t="shared" si="90"/>
        <v>0</v>
      </c>
      <c r="AO251" s="44">
        <f t="shared" si="91"/>
        <v>0</v>
      </c>
      <c r="AP251" s="44">
        <f t="shared" si="92"/>
        <v>0</v>
      </c>
      <c r="AQ251" s="44">
        <f t="shared" si="93"/>
        <v>0</v>
      </c>
      <c r="AR251" s="44">
        <f t="shared" si="94"/>
        <v>0</v>
      </c>
      <c r="AS251" s="44">
        <f t="shared" si="95"/>
        <v>0</v>
      </c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</row>
    <row r="252" spans="1:55" x14ac:dyDescent="0.2">
      <c r="A252" s="51">
        <v>246</v>
      </c>
      <c r="B252" s="102"/>
      <c r="C252" s="102"/>
      <c r="D252" s="102"/>
      <c r="E252" s="102"/>
      <c r="F252" s="102"/>
      <c r="G252" s="34" t="str">
        <f t="shared" si="77"/>
        <v>2025</v>
      </c>
      <c r="H252" s="109"/>
      <c r="I252" s="110"/>
      <c r="J252" s="111">
        <v>0</v>
      </c>
      <c r="K252" s="110"/>
      <c r="L252" s="111">
        <v>0</v>
      </c>
      <c r="M252" s="110">
        <v>500</v>
      </c>
      <c r="N252" s="112">
        <v>1000</v>
      </c>
      <c r="O252" s="113">
        <v>1200</v>
      </c>
      <c r="P252" s="27">
        <f t="shared" si="78"/>
        <v>0</v>
      </c>
      <c r="Q252" s="29">
        <f t="shared" si="79"/>
        <v>0</v>
      </c>
      <c r="R252" s="28">
        <f t="shared" si="80"/>
        <v>0</v>
      </c>
      <c r="S252" s="27">
        <f t="shared" si="81"/>
        <v>0</v>
      </c>
      <c r="T252" s="28">
        <f t="shared" si="82"/>
        <v>0</v>
      </c>
      <c r="U252" s="29">
        <f t="shared" si="83"/>
        <v>0</v>
      </c>
      <c r="V252" s="31">
        <f t="shared" si="96"/>
        <v>0</v>
      </c>
      <c r="W252" s="82">
        <f t="shared" si="84"/>
        <v>0</v>
      </c>
      <c r="X252" s="30">
        <f t="shared" si="85"/>
        <v>0</v>
      </c>
      <c r="Y252" s="31">
        <f t="shared" si="97"/>
        <v>0</v>
      </c>
      <c r="Z252" s="31">
        <f t="shared" si="98"/>
        <v>0</v>
      </c>
      <c r="AA252" s="27">
        <f t="shared" si="99"/>
        <v>0</v>
      </c>
      <c r="AB252" s="21">
        <f t="shared" si="100"/>
        <v>0</v>
      </c>
      <c r="AC252" s="32" t="e" cm="1">
        <f t="array" ref="AC252">_xlfn.IFS(G252="8w",AJ252,G252="9w",AK252,G252="10w",AL252,G252="11w",AM252,G252="12w",AN252,G252="8m",AO252,G252="9m",AP252,G252="10m",AQ252,G252="11m",AR252,G252="12m",AS252)</f>
        <v>#N/A</v>
      </c>
      <c r="AD252" s="40"/>
      <c r="AE252" s="40"/>
      <c r="AF252" s="40"/>
      <c r="AG252" s="40"/>
      <c r="AH252" s="40"/>
      <c r="AI252" s="40"/>
      <c r="AJ252" s="44">
        <f t="shared" si="86"/>
        <v>0</v>
      </c>
      <c r="AK252" s="44">
        <f t="shared" si="87"/>
        <v>0</v>
      </c>
      <c r="AL252" s="44">
        <f t="shared" si="88"/>
        <v>0</v>
      </c>
      <c r="AM252" s="44">
        <f t="shared" si="89"/>
        <v>0</v>
      </c>
      <c r="AN252" s="44">
        <f t="shared" si="90"/>
        <v>0</v>
      </c>
      <c r="AO252" s="44">
        <f t="shared" si="91"/>
        <v>0</v>
      </c>
      <c r="AP252" s="44">
        <f t="shared" si="92"/>
        <v>0</v>
      </c>
      <c r="AQ252" s="44">
        <f t="shared" si="93"/>
        <v>0</v>
      </c>
      <c r="AR252" s="44">
        <f t="shared" si="94"/>
        <v>0</v>
      </c>
      <c r="AS252" s="44">
        <f t="shared" si="95"/>
        <v>0</v>
      </c>
      <c r="AT252" s="40"/>
      <c r="AU252" s="40"/>
      <c r="AV252" s="40"/>
      <c r="AW252" s="40"/>
      <c r="AX252" s="40"/>
      <c r="AY252" s="40"/>
      <c r="AZ252" s="40"/>
      <c r="BA252" s="40"/>
      <c r="BB252" s="40"/>
      <c r="BC252" s="40"/>
    </row>
    <row r="253" spans="1:55" x14ac:dyDescent="0.2">
      <c r="A253" s="51">
        <v>247</v>
      </c>
      <c r="B253" s="102"/>
      <c r="C253" s="102"/>
      <c r="D253" s="102"/>
      <c r="E253" s="102"/>
      <c r="F253" s="102"/>
      <c r="G253" s="34" t="str">
        <f t="shared" si="77"/>
        <v>2025</v>
      </c>
      <c r="H253" s="109"/>
      <c r="I253" s="110"/>
      <c r="J253" s="111">
        <v>0</v>
      </c>
      <c r="K253" s="110"/>
      <c r="L253" s="111">
        <v>0</v>
      </c>
      <c r="M253" s="110">
        <v>500</v>
      </c>
      <c r="N253" s="112">
        <v>1000</v>
      </c>
      <c r="O253" s="113">
        <v>1200</v>
      </c>
      <c r="P253" s="27">
        <f t="shared" si="78"/>
        <v>0</v>
      </c>
      <c r="Q253" s="29">
        <f t="shared" si="79"/>
        <v>0</v>
      </c>
      <c r="R253" s="28">
        <f t="shared" si="80"/>
        <v>0</v>
      </c>
      <c r="S253" s="27">
        <f t="shared" si="81"/>
        <v>0</v>
      </c>
      <c r="T253" s="28">
        <f t="shared" si="82"/>
        <v>0</v>
      </c>
      <c r="U253" s="29">
        <f t="shared" si="83"/>
        <v>0</v>
      </c>
      <c r="V253" s="31">
        <f t="shared" si="96"/>
        <v>0</v>
      </c>
      <c r="W253" s="82">
        <f t="shared" si="84"/>
        <v>0</v>
      </c>
      <c r="X253" s="30">
        <f t="shared" si="85"/>
        <v>0</v>
      </c>
      <c r="Y253" s="31">
        <f t="shared" si="97"/>
        <v>0</v>
      </c>
      <c r="Z253" s="31">
        <f t="shared" si="98"/>
        <v>0</v>
      </c>
      <c r="AA253" s="27">
        <f t="shared" si="99"/>
        <v>0</v>
      </c>
      <c r="AB253" s="21">
        <f t="shared" si="100"/>
        <v>0</v>
      </c>
      <c r="AC253" s="32" t="e" cm="1">
        <f t="array" ref="AC253">_xlfn.IFS(G253="8w",AJ253,G253="9w",AK253,G253="10w",AL253,G253="11w",AM253,G253="12w",AN253,G253="8m",AO253,G253="9m",AP253,G253="10m",AQ253,G253="11m",AR253,G253="12m",AS253)</f>
        <v>#N/A</v>
      </c>
      <c r="AD253" s="40"/>
      <c r="AE253" s="40"/>
      <c r="AF253" s="40"/>
      <c r="AG253" s="40"/>
      <c r="AH253" s="40"/>
      <c r="AI253" s="40"/>
      <c r="AJ253" s="44">
        <f t="shared" si="86"/>
        <v>0</v>
      </c>
      <c r="AK253" s="44">
        <f t="shared" si="87"/>
        <v>0</v>
      </c>
      <c r="AL253" s="44">
        <f t="shared" si="88"/>
        <v>0</v>
      </c>
      <c r="AM253" s="44">
        <f t="shared" si="89"/>
        <v>0</v>
      </c>
      <c r="AN253" s="44">
        <f t="shared" si="90"/>
        <v>0</v>
      </c>
      <c r="AO253" s="44">
        <f t="shared" si="91"/>
        <v>0</v>
      </c>
      <c r="AP253" s="44">
        <f t="shared" si="92"/>
        <v>0</v>
      </c>
      <c r="AQ253" s="44">
        <f t="shared" si="93"/>
        <v>0</v>
      </c>
      <c r="AR253" s="44">
        <f t="shared" si="94"/>
        <v>0</v>
      </c>
      <c r="AS253" s="44">
        <f t="shared" si="95"/>
        <v>0</v>
      </c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</row>
    <row r="254" spans="1:55" x14ac:dyDescent="0.2">
      <c r="A254" s="51">
        <v>248</v>
      </c>
      <c r="B254" s="102"/>
      <c r="C254" s="102"/>
      <c r="D254" s="102"/>
      <c r="E254" s="102"/>
      <c r="F254" s="102"/>
      <c r="G254" s="34" t="str">
        <f t="shared" si="77"/>
        <v>2025</v>
      </c>
      <c r="H254" s="109"/>
      <c r="I254" s="110"/>
      <c r="J254" s="111">
        <v>0</v>
      </c>
      <c r="K254" s="110"/>
      <c r="L254" s="111">
        <v>0</v>
      </c>
      <c r="M254" s="110">
        <v>500</v>
      </c>
      <c r="N254" s="112">
        <v>1000</v>
      </c>
      <c r="O254" s="113">
        <v>1200</v>
      </c>
      <c r="P254" s="27">
        <f t="shared" si="78"/>
        <v>0</v>
      </c>
      <c r="Q254" s="29">
        <f t="shared" si="79"/>
        <v>0</v>
      </c>
      <c r="R254" s="28">
        <f t="shared" si="80"/>
        <v>0</v>
      </c>
      <c r="S254" s="27">
        <f t="shared" si="81"/>
        <v>0</v>
      </c>
      <c r="T254" s="28">
        <f t="shared" si="82"/>
        <v>0</v>
      </c>
      <c r="U254" s="29">
        <f t="shared" si="83"/>
        <v>0</v>
      </c>
      <c r="V254" s="31">
        <f t="shared" si="96"/>
        <v>0</v>
      </c>
      <c r="W254" s="82">
        <f t="shared" si="84"/>
        <v>0</v>
      </c>
      <c r="X254" s="30">
        <f t="shared" si="85"/>
        <v>0</v>
      </c>
      <c r="Y254" s="31">
        <f t="shared" si="97"/>
        <v>0</v>
      </c>
      <c r="Z254" s="31">
        <f t="shared" si="98"/>
        <v>0</v>
      </c>
      <c r="AA254" s="27">
        <f t="shared" si="99"/>
        <v>0</v>
      </c>
      <c r="AB254" s="21">
        <f t="shared" si="100"/>
        <v>0</v>
      </c>
      <c r="AC254" s="32" t="e" cm="1">
        <f t="array" ref="AC254">_xlfn.IFS(G254="8w",AJ254,G254="9w",AK254,G254="10w",AL254,G254="11w",AM254,G254="12w",AN254,G254="8m",AO254,G254="9m",AP254,G254="10m",AQ254,G254="11m",AR254,G254="12m",AS254)</f>
        <v>#N/A</v>
      </c>
      <c r="AD254" s="40"/>
      <c r="AE254" s="40"/>
      <c r="AF254" s="40"/>
      <c r="AG254" s="40"/>
      <c r="AH254" s="40"/>
      <c r="AI254" s="40"/>
      <c r="AJ254" s="44">
        <f t="shared" si="86"/>
        <v>0</v>
      </c>
      <c r="AK254" s="44">
        <f t="shared" si="87"/>
        <v>0</v>
      </c>
      <c r="AL254" s="44">
        <f t="shared" si="88"/>
        <v>0</v>
      </c>
      <c r="AM254" s="44">
        <f t="shared" si="89"/>
        <v>0</v>
      </c>
      <c r="AN254" s="44">
        <f t="shared" si="90"/>
        <v>0</v>
      </c>
      <c r="AO254" s="44">
        <f t="shared" si="91"/>
        <v>0</v>
      </c>
      <c r="AP254" s="44">
        <f t="shared" si="92"/>
        <v>0</v>
      </c>
      <c r="AQ254" s="44">
        <f t="shared" si="93"/>
        <v>0</v>
      </c>
      <c r="AR254" s="44">
        <f t="shared" si="94"/>
        <v>0</v>
      </c>
      <c r="AS254" s="44">
        <f t="shared" si="95"/>
        <v>0</v>
      </c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</row>
    <row r="255" spans="1:55" x14ac:dyDescent="0.2">
      <c r="A255" s="51">
        <v>249</v>
      </c>
      <c r="B255" s="102"/>
      <c r="C255" s="102"/>
      <c r="D255" s="102"/>
      <c r="E255" s="102"/>
      <c r="F255" s="102"/>
      <c r="G255" s="34" t="str">
        <f t="shared" si="77"/>
        <v>2025</v>
      </c>
      <c r="H255" s="109"/>
      <c r="I255" s="110"/>
      <c r="J255" s="111">
        <v>0</v>
      </c>
      <c r="K255" s="110"/>
      <c r="L255" s="111">
        <v>0</v>
      </c>
      <c r="M255" s="110">
        <v>500</v>
      </c>
      <c r="N255" s="112">
        <v>1000</v>
      </c>
      <c r="O255" s="113">
        <v>1200</v>
      </c>
      <c r="P255" s="27">
        <f t="shared" si="78"/>
        <v>0</v>
      </c>
      <c r="Q255" s="29">
        <f t="shared" si="79"/>
        <v>0</v>
      </c>
      <c r="R255" s="28">
        <f t="shared" si="80"/>
        <v>0</v>
      </c>
      <c r="S255" s="27">
        <f t="shared" si="81"/>
        <v>0</v>
      </c>
      <c r="T255" s="28">
        <f t="shared" si="82"/>
        <v>0</v>
      </c>
      <c r="U255" s="29">
        <f t="shared" si="83"/>
        <v>0</v>
      </c>
      <c r="V255" s="31">
        <f t="shared" si="96"/>
        <v>0</v>
      </c>
      <c r="W255" s="82">
        <f t="shared" si="84"/>
        <v>0</v>
      </c>
      <c r="X255" s="30">
        <f t="shared" si="85"/>
        <v>0</v>
      </c>
      <c r="Y255" s="31">
        <f t="shared" si="97"/>
        <v>0</v>
      </c>
      <c r="Z255" s="31">
        <f t="shared" si="98"/>
        <v>0</v>
      </c>
      <c r="AA255" s="27">
        <f t="shared" si="99"/>
        <v>0</v>
      </c>
      <c r="AB255" s="21">
        <f t="shared" si="100"/>
        <v>0</v>
      </c>
      <c r="AC255" s="32" t="e" cm="1">
        <f t="array" ref="AC255">_xlfn.IFS(G255="8w",AJ255,G255="9w",AK255,G255="10w",AL255,G255="11w",AM255,G255="12w",AN255,G255="8m",AO255,G255="9m",AP255,G255="10m",AQ255,G255="11m",AR255,G255="12m",AS255)</f>
        <v>#N/A</v>
      </c>
      <c r="AD255" s="40"/>
      <c r="AE255" s="40"/>
      <c r="AF255" s="40"/>
      <c r="AG255" s="40"/>
      <c r="AH255" s="40"/>
      <c r="AI255" s="40"/>
      <c r="AJ255" s="44">
        <f t="shared" si="86"/>
        <v>0</v>
      </c>
      <c r="AK255" s="44">
        <f t="shared" si="87"/>
        <v>0</v>
      </c>
      <c r="AL255" s="44">
        <f t="shared" si="88"/>
        <v>0</v>
      </c>
      <c r="AM255" s="44">
        <f t="shared" si="89"/>
        <v>0</v>
      </c>
      <c r="AN255" s="44">
        <f t="shared" si="90"/>
        <v>0</v>
      </c>
      <c r="AO255" s="44">
        <f t="shared" si="91"/>
        <v>0</v>
      </c>
      <c r="AP255" s="44">
        <f t="shared" si="92"/>
        <v>0</v>
      </c>
      <c r="AQ255" s="44">
        <f t="shared" si="93"/>
        <v>0</v>
      </c>
      <c r="AR255" s="44">
        <f t="shared" si="94"/>
        <v>0</v>
      </c>
      <c r="AS255" s="44">
        <f t="shared" si="95"/>
        <v>0</v>
      </c>
      <c r="AT255" s="40"/>
      <c r="AU255" s="40"/>
      <c r="AV255" s="40"/>
      <c r="AW255" s="40"/>
      <c r="AX255" s="40"/>
      <c r="AY255" s="40"/>
      <c r="AZ255" s="40"/>
      <c r="BA255" s="40"/>
      <c r="BB255" s="40"/>
      <c r="BC255" s="40"/>
    </row>
    <row r="256" spans="1:55" ht="17" thickBot="1" x14ac:dyDescent="0.25">
      <c r="A256" s="51">
        <v>250</v>
      </c>
      <c r="B256" s="102"/>
      <c r="C256" s="102"/>
      <c r="D256" s="102"/>
      <c r="E256" s="102"/>
      <c r="F256" s="102"/>
      <c r="G256" s="34" t="str">
        <f t="shared" si="77"/>
        <v>2025</v>
      </c>
      <c r="H256" s="109"/>
      <c r="I256" s="110"/>
      <c r="J256" s="114">
        <v>0</v>
      </c>
      <c r="K256" s="110"/>
      <c r="L256" s="114">
        <v>0</v>
      </c>
      <c r="M256" s="110">
        <v>500</v>
      </c>
      <c r="N256" s="115">
        <v>1000</v>
      </c>
      <c r="O256" s="113">
        <v>1200</v>
      </c>
      <c r="P256" s="27">
        <f t="shared" si="78"/>
        <v>0</v>
      </c>
      <c r="Q256" s="29">
        <f t="shared" si="79"/>
        <v>0</v>
      </c>
      <c r="R256" s="28">
        <f t="shared" si="80"/>
        <v>0</v>
      </c>
      <c r="S256" s="27">
        <f t="shared" si="81"/>
        <v>0</v>
      </c>
      <c r="T256" s="28">
        <f t="shared" si="82"/>
        <v>0</v>
      </c>
      <c r="U256" s="29">
        <f t="shared" si="83"/>
        <v>0</v>
      </c>
      <c r="V256" s="31">
        <f t="shared" si="96"/>
        <v>0</v>
      </c>
      <c r="W256" s="82">
        <f t="shared" si="84"/>
        <v>0</v>
      </c>
      <c r="X256" s="30">
        <f t="shared" si="85"/>
        <v>0</v>
      </c>
      <c r="Y256" s="31">
        <f t="shared" si="97"/>
        <v>0</v>
      </c>
      <c r="Z256" s="31">
        <f t="shared" si="98"/>
        <v>0</v>
      </c>
      <c r="AA256" s="27">
        <f t="shared" si="99"/>
        <v>0</v>
      </c>
      <c r="AB256" s="21">
        <f t="shared" si="100"/>
        <v>0</v>
      </c>
      <c r="AC256" s="32" t="e" cm="1">
        <f t="array" ref="AC256">_xlfn.IFS(G256="8w",AJ257,G256="9w",AK257,G256="10w",AL257,G256="11w",AM257,G256="12w",AN257,G256="8m",AO257,G256="9m",AP257,G256="10m",AQ257,G256="11m",AR257,G256="12m",AS257)</f>
        <v>#N/A</v>
      </c>
      <c r="AD256" s="40"/>
      <c r="AE256" s="40"/>
      <c r="AF256" s="40"/>
      <c r="AG256" s="40"/>
      <c r="AH256" s="40"/>
      <c r="AI256" s="40"/>
      <c r="AT256" s="40"/>
      <c r="AU256" s="40"/>
      <c r="AV256" s="40"/>
      <c r="AW256" s="40"/>
      <c r="AX256" s="40"/>
      <c r="AY256" s="40"/>
      <c r="AZ256" s="40"/>
      <c r="BA256" s="40"/>
      <c r="BB256" s="40"/>
      <c r="BC256" s="40"/>
    </row>
    <row r="257" spans="1:55" x14ac:dyDescent="0.2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</row>
    <row r="258" spans="1:55" x14ac:dyDescent="0.2">
      <c r="A258" s="40"/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</row>
    <row r="259" spans="1:55" x14ac:dyDescent="0.2">
      <c r="A259" s="40"/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0"/>
      <c r="AO259" s="40"/>
      <c r="AP259" s="40"/>
      <c r="AQ259" s="40"/>
      <c r="AR259" s="40"/>
      <c r="AS259" s="40"/>
      <c r="AT259" s="40"/>
      <c r="AU259" s="40"/>
      <c r="AV259" s="40"/>
      <c r="AW259" s="40"/>
      <c r="AX259" s="40"/>
      <c r="AY259" s="40"/>
      <c r="AZ259" s="40"/>
      <c r="BA259" s="40"/>
      <c r="BB259" s="40"/>
      <c r="BC259" s="40"/>
    </row>
    <row r="260" spans="1:55" x14ac:dyDescent="0.2">
      <c r="A260" s="40"/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</row>
    <row r="261" spans="1:55" x14ac:dyDescent="0.2">
      <c r="A261" s="40"/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F261" s="40"/>
      <c r="AG261" s="40"/>
      <c r="AH261" s="40"/>
      <c r="AI261" s="40"/>
      <c r="AJ261" s="40"/>
      <c r="AK261" s="40"/>
      <c r="AL261" s="40"/>
      <c r="AM261" s="40"/>
      <c r="AN261" s="40"/>
      <c r="AO261" s="40"/>
      <c r="AP261" s="40"/>
      <c r="AQ261" s="40"/>
      <c r="AR261" s="40"/>
      <c r="AS261" s="40"/>
      <c r="AT261" s="40"/>
      <c r="AU261" s="40"/>
      <c r="AV261" s="40"/>
      <c r="AW261" s="40"/>
      <c r="AX261" s="40"/>
      <c r="AY261" s="40"/>
      <c r="AZ261" s="40"/>
      <c r="BA261" s="40"/>
      <c r="BB261" s="40"/>
      <c r="BC261" s="40"/>
    </row>
    <row r="262" spans="1:55" x14ac:dyDescent="0.2">
      <c r="A262" s="40"/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F262" s="40"/>
      <c r="AG262" s="40"/>
      <c r="AH262" s="40"/>
      <c r="AI262" s="40"/>
      <c r="AJ262" s="40"/>
      <c r="AK262" s="40"/>
      <c r="AL262" s="40"/>
      <c r="AM262" s="40"/>
      <c r="AN262" s="40"/>
      <c r="AO262" s="40"/>
      <c r="AP262" s="40"/>
      <c r="AQ262" s="40"/>
      <c r="AR262" s="40"/>
      <c r="AS262" s="40"/>
      <c r="AT262" s="40"/>
      <c r="AU262" s="40"/>
      <c r="AV262" s="40"/>
      <c r="AW262" s="40"/>
      <c r="AX262" s="40"/>
      <c r="AY262" s="40"/>
      <c r="AZ262" s="40"/>
      <c r="BA262" s="40"/>
      <c r="BB262" s="40"/>
      <c r="BC262" s="40"/>
    </row>
    <row r="263" spans="1:55" x14ac:dyDescent="0.2">
      <c r="A263" s="40"/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F263" s="40"/>
      <c r="AG263" s="40"/>
      <c r="AH263" s="40"/>
      <c r="AI263" s="40"/>
      <c r="AJ263" s="40"/>
      <c r="AK263" s="40"/>
      <c r="AL263" s="40"/>
      <c r="AM263" s="40"/>
      <c r="AN263" s="40"/>
      <c r="AO263" s="40"/>
      <c r="AP263" s="40"/>
      <c r="AQ263" s="40"/>
      <c r="AR263" s="40"/>
      <c r="AS263" s="40"/>
      <c r="AT263" s="40"/>
      <c r="AU263" s="40"/>
      <c r="AV263" s="40"/>
      <c r="AW263" s="40"/>
      <c r="AX263" s="40"/>
      <c r="AY263" s="40"/>
      <c r="AZ263" s="40"/>
      <c r="BA263" s="40"/>
      <c r="BB263" s="40"/>
      <c r="BC263" s="40"/>
    </row>
    <row r="264" spans="1:55" x14ac:dyDescent="0.2">
      <c r="A264" s="40"/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F264" s="40"/>
      <c r="AG264" s="40"/>
      <c r="AH264" s="40"/>
      <c r="AI264" s="40"/>
      <c r="AJ264" s="40"/>
      <c r="AK264" s="40"/>
      <c r="AL264" s="40"/>
      <c r="AM264" s="40"/>
      <c r="AN264" s="40"/>
      <c r="AO264" s="40"/>
      <c r="AP264" s="40"/>
      <c r="AQ264" s="40"/>
      <c r="AR264" s="40"/>
      <c r="AS264" s="40"/>
      <c r="AT264" s="40"/>
      <c r="AU264" s="40"/>
      <c r="AV264" s="40"/>
      <c r="AW264" s="40"/>
      <c r="AX264" s="40"/>
      <c r="AY264" s="40"/>
      <c r="AZ264" s="40"/>
      <c r="BA264" s="40"/>
      <c r="BB264" s="40"/>
      <c r="BC264" s="40"/>
    </row>
    <row r="265" spans="1:55" x14ac:dyDescent="0.2">
      <c r="A265" s="40"/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F265" s="40"/>
      <c r="AG265" s="40"/>
      <c r="AH265" s="40"/>
      <c r="AI265" s="40"/>
      <c r="AJ265" s="40"/>
      <c r="AK265" s="40"/>
      <c r="AL265" s="40"/>
      <c r="AM265" s="40"/>
      <c r="AN265" s="40"/>
      <c r="AO265" s="40"/>
      <c r="AP265" s="40"/>
      <c r="AQ265" s="40"/>
      <c r="AR265" s="40"/>
      <c r="AS265" s="40"/>
      <c r="AT265" s="40"/>
      <c r="AU265" s="40"/>
      <c r="AV265" s="40"/>
      <c r="AW265" s="40"/>
      <c r="AX265" s="40"/>
      <c r="AY265" s="40"/>
      <c r="AZ265" s="40"/>
      <c r="BA265" s="40"/>
      <c r="BB265" s="40"/>
      <c r="BC265" s="40"/>
    </row>
    <row r="266" spans="1:55" x14ac:dyDescent="0.2">
      <c r="A266" s="40"/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F266" s="40"/>
      <c r="AG266" s="40"/>
      <c r="AH266" s="40"/>
      <c r="AI266" s="40"/>
      <c r="AJ266" s="40"/>
      <c r="AK266" s="40"/>
      <c r="AL266" s="40"/>
      <c r="AM266" s="40"/>
      <c r="AN266" s="40"/>
      <c r="AO266" s="40"/>
      <c r="AP266" s="40"/>
      <c r="AQ266" s="40"/>
      <c r="AR266" s="40"/>
      <c r="AS266" s="40"/>
      <c r="AT266" s="40"/>
      <c r="AU266" s="40"/>
      <c r="AV266" s="40"/>
      <c r="AW266" s="40"/>
      <c r="AX266" s="40"/>
      <c r="AY266" s="40"/>
      <c r="AZ266" s="40"/>
      <c r="BA266" s="40"/>
      <c r="BB266" s="40"/>
      <c r="BC266" s="40"/>
    </row>
    <row r="267" spans="1:55" x14ac:dyDescent="0.2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</row>
    <row r="268" spans="1:55" x14ac:dyDescent="0.2">
      <c r="A268" s="40"/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</row>
    <row r="269" spans="1:55" x14ac:dyDescent="0.2">
      <c r="A269" s="40"/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F269" s="40"/>
      <c r="AG269" s="40"/>
      <c r="AH269" s="40"/>
      <c r="AI269" s="40"/>
      <c r="AJ269" s="40"/>
      <c r="AK269" s="40"/>
      <c r="AL269" s="40"/>
      <c r="AM269" s="40"/>
      <c r="AN269" s="40"/>
      <c r="AO269" s="40"/>
      <c r="AP269" s="40"/>
      <c r="AQ269" s="40"/>
      <c r="AR269" s="40"/>
      <c r="AS269" s="40"/>
      <c r="AT269" s="40"/>
      <c r="AU269" s="40"/>
      <c r="AV269" s="40"/>
      <c r="AW269" s="40"/>
      <c r="AX269" s="40"/>
      <c r="AY269" s="40"/>
      <c r="AZ269" s="40"/>
      <c r="BA269" s="40"/>
      <c r="BB269" s="40"/>
      <c r="BC269" s="40"/>
    </row>
    <row r="270" spans="1:55" x14ac:dyDescent="0.2">
      <c r="A270" s="40"/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F270" s="40"/>
      <c r="AG270" s="40"/>
      <c r="AH270" s="40"/>
      <c r="AI270" s="40"/>
      <c r="AJ270" s="40"/>
      <c r="AK270" s="40"/>
      <c r="AL270" s="40"/>
      <c r="AM270" s="40"/>
      <c r="AN270" s="40"/>
      <c r="AO270" s="40"/>
      <c r="AP270" s="40"/>
      <c r="AQ270" s="40"/>
      <c r="AR270" s="40"/>
      <c r="AS270" s="40"/>
      <c r="AT270" s="40"/>
      <c r="AU270" s="40"/>
      <c r="AV270" s="40"/>
      <c r="AW270" s="40"/>
      <c r="AX270" s="40"/>
      <c r="AY270" s="40"/>
      <c r="AZ270" s="40"/>
      <c r="BA270" s="40"/>
      <c r="BB270" s="40"/>
      <c r="BC270" s="40"/>
    </row>
    <row r="271" spans="1:55" x14ac:dyDescent="0.2">
      <c r="A271" s="40"/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F271" s="40"/>
      <c r="AG271" s="40"/>
      <c r="AH271" s="40"/>
      <c r="AI271" s="40"/>
      <c r="AJ271" s="40"/>
      <c r="AK271" s="40"/>
      <c r="AL271" s="40"/>
      <c r="AM271" s="40"/>
      <c r="AN271" s="40"/>
      <c r="AO271" s="40"/>
      <c r="AP271" s="40"/>
      <c r="AQ271" s="40"/>
      <c r="AR271" s="40"/>
      <c r="AS271" s="40"/>
      <c r="AT271" s="40"/>
      <c r="AU271" s="40"/>
      <c r="AV271" s="40"/>
      <c r="AW271" s="40"/>
      <c r="AX271" s="40"/>
      <c r="AY271" s="40"/>
      <c r="AZ271" s="40"/>
      <c r="BA271" s="40"/>
      <c r="BB271" s="40"/>
      <c r="BC271" s="40"/>
    </row>
    <row r="272" spans="1:55" x14ac:dyDescent="0.2">
      <c r="A272" s="40"/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F272" s="40"/>
      <c r="AG272" s="40"/>
      <c r="AH272" s="40"/>
      <c r="AI272" s="40"/>
      <c r="AJ272" s="40"/>
      <c r="AK272" s="40"/>
      <c r="AL272" s="40"/>
      <c r="AM272" s="40"/>
      <c r="AN272" s="40"/>
      <c r="AO272" s="40"/>
      <c r="AP272" s="40"/>
      <c r="AQ272" s="40"/>
      <c r="AR272" s="40"/>
      <c r="AS272" s="40"/>
      <c r="AT272" s="40"/>
      <c r="AU272" s="40"/>
      <c r="AV272" s="40"/>
      <c r="AW272" s="40"/>
      <c r="AX272" s="40"/>
      <c r="AY272" s="40"/>
      <c r="AZ272" s="40"/>
      <c r="BA272" s="40"/>
      <c r="BB272" s="40"/>
      <c r="BC272" s="40"/>
    </row>
    <row r="273" spans="1:55" x14ac:dyDescent="0.2">
      <c r="A273" s="40"/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</row>
    <row r="274" spans="1:55" x14ac:dyDescent="0.2">
      <c r="A274" s="40"/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F274" s="40"/>
      <c r="AG274" s="40"/>
      <c r="AH274" s="40"/>
      <c r="AI274" s="40"/>
      <c r="AJ274" s="40"/>
      <c r="AK274" s="40"/>
      <c r="AL274" s="40"/>
      <c r="AM274" s="40"/>
      <c r="AN274" s="40"/>
      <c r="AO274" s="40"/>
      <c r="AP274" s="40"/>
      <c r="AQ274" s="40"/>
      <c r="AR274" s="40"/>
      <c r="AS274" s="40"/>
      <c r="AT274" s="40"/>
      <c r="AU274" s="40"/>
      <c r="AV274" s="40"/>
      <c r="AW274" s="40"/>
      <c r="AX274" s="40"/>
      <c r="AY274" s="40"/>
      <c r="AZ274" s="40"/>
      <c r="BA274" s="40"/>
      <c r="BB274" s="40"/>
      <c r="BC274" s="40"/>
    </row>
    <row r="275" spans="1:55" x14ac:dyDescent="0.2">
      <c r="A275" s="40"/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F275" s="40"/>
      <c r="AG275" s="40"/>
      <c r="AH275" s="40"/>
      <c r="AI275" s="40"/>
      <c r="AJ275" s="40"/>
      <c r="AK275" s="40"/>
      <c r="AL275" s="40"/>
      <c r="AM275" s="40"/>
      <c r="AN275" s="40"/>
      <c r="AO275" s="40"/>
      <c r="AP275" s="40"/>
      <c r="AQ275" s="40"/>
      <c r="AR275" s="40"/>
      <c r="AS275" s="40"/>
      <c r="AT275" s="40"/>
      <c r="AU275" s="40"/>
      <c r="AV275" s="40"/>
      <c r="AW275" s="40"/>
      <c r="AX275" s="40"/>
      <c r="AY275" s="40"/>
      <c r="AZ275" s="40"/>
      <c r="BA275" s="40"/>
      <c r="BB275" s="40"/>
      <c r="BC275" s="40"/>
    </row>
    <row r="276" spans="1:55" x14ac:dyDescent="0.2">
      <c r="A276" s="40"/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</row>
    <row r="277" spans="1:55" x14ac:dyDescent="0.2">
      <c r="A277" s="40"/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</row>
    <row r="278" spans="1:55" x14ac:dyDescent="0.2">
      <c r="A278" s="40"/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F278" s="40"/>
      <c r="AG278" s="40"/>
      <c r="AH278" s="40"/>
      <c r="AI278" s="40"/>
      <c r="AJ278" s="40"/>
      <c r="AK278" s="40"/>
      <c r="AL278" s="40"/>
      <c r="AM278" s="40"/>
      <c r="AN278" s="40"/>
      <c r="AO278" s="40"/>
      <c r="AP278" s="40"/>
      <c r="AQ278" s="40"/>
      <c r="AR278" s="40"/>
      <c r="AS278" s="40"/>
      <c r="AT278" s="40"/>
      <c r="AU278" s="40"/>
      <c r="AV278" s="40"/>
      <c r="AW278" s="40"/>
      <c r="AX278" s="40"/>
      <c r="AY278" s="40"/>
      <c r="AZ278" s="40"/>
      <c r="BA278" s="40"/>
      <c r="BB278" s="40"/>
      <c r="BC278" s="40"/>
    </row>
    <row r="279" spans="1:55" x14ac:dyDescent="0.2">
      <c r="A279" s="40"/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F279" s="40"/>
      <c r="AG279" s="40"/>
      <c r="AH279" s="40"/>
      <c r="AI279" s="40"/>
      <c r="AJ279" s="40"/>
      <c r="AK279" s="40"/>
      <c r="AL279" s="40"/>
      <c r="AM279" s="40"/>
      <c r="AN279" s="40"/>
      <c r="AO279" s="40"/>
      <c r="AP279" s="40"/>
      <c r="AQ279" s="40"/>
      <c r="AR279" s="40"/>
      <c r="AS279" s="40"/>
      <c r="AT279" s="40"/>
      <c r="AU279" s="40"/>
      <c r="AV279" s="40"/>
      <c r="AW279" s="40"/>
      <c r="AX279" s="40"/>
      <c r="AY279" s="40"/>
      <c r="AZ279" s="40"/>
      <c r="BA279" s="40"/>
      <c r="BB279" s="40"/>
      <c r="BC279" s="40"/>
    </row>
    <row r="280" spans="1:55" x14ac:dyDescent="0.2">
      <c r="A280" s="40"/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F280" s="40"/>
      <c r="AG280" s="40"/>
      <c r="AH280" s="40"/>
      <c r="AI280" s="40"/>
      <c r="AJ280" s="40"/>
      <c r="AK280" s="40"/>
      <c r="AL280" s="40"/>
      <c r="AM280" s="40"/>
      <c r="AN280" s="40"/>
      <c r="AO280" s="40"/>
      <c r="AP280" s="40"/>
      <c r="AQ280" s="40"/>
      <c r="AR280" s="40"/>
      <c r="AS280" s="40"/>
      <c r="AT280" s="40"/>
      <c r="AU280" s="40"/>
      <c r="AV280" s="40"/>
      <c r="AW280" s="40"/>
      <c r="AX280" s="40"/>
      <c r="AY280" s="40"/>
      <c r="AZ280" s="40"/>
      <c r="BA280" s="40"/>
      <c r="BB280" s="40"/>
      <c r="BC280" s="40"/>
    </row>
    <row r="281" spans="1:55" x14ac:dyDescent="0.2">
      <c r="A281" s="40"/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F281" s="40"/>
      <c r="AG281" s="40"/>
      <c r="AH281" s="40"/>
      <c r="AI281" s="40"/>
      <c r="AJ281" s="40"/>
      <c r="AK281" s="40"/>
      <c r="AL281" s="40"/>
      <c r="AM281" s="40"/>
      <c r="AN281" s="40"/>
      <c r="AO281" s="40"/>
      <c r="AP281" s="40"/>
      <c r="AQ281" s="40"/>
      <c r="AR281" s="40"/>
      <c r="AS281" s="40"/>
      <c r="AT281" s="40"/>
      <c r="AU281" s="40"/>
      <c r="AV281" s="40"/>
      <c r="AW281" s="40"/>
      <c r="AX281" s="40"/>
      <c r="AY281" s="40"/>
      <c r="AZ281" s="40"/>
      <c r="BA281" s="40"/>
      <c r="BB281" s="40"/>
      <c r="BC281" s="40"/>
    </row>
    <row r="282" spans="1:55" x14ac:dyDescent="0.2">
      <c r="A282" s="40"/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F282" s="40"/>
      <c r="AG282" s="40"/>
      <c r="AH282" s="40"/>
      <c r="AI282" s="40"/>
      <c r="AJ282" s="40"/>
      <c r="AK282" s="40"/>
      <c r="AL282" s="40"/>
      <c r="AM282" s="40"/>
      <c r="AN282" s="40"/>
      <c r="AO282" s="40"/>
      <c r="AP282" s="40"/>
      <c r="AQ282" s="40"/>
      <c r="AR282" s="40"/>
      <c r="AS282" s="40"/>
      <c r="AT282" s="40"/>
      <c r="AU282" s="40"/>
      <c r="AV282" s="40"/>
      <c r="AW282" s="40"/>
      <c r="AX282" s="40"/>
      <c r="AY282" s="40"/>
      <c r="AZ282" s="40"/>
      <c r="BA282" s="40"/>
      <c r="BB282" s="40"/>
      <c r="BC282" s="40"/>
    </row>
    <row r="283" spans="1:55" x14ac:dyDescent="0.2">
      <c r="A283" s="40"/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F283" s="40"/>
      <c r="AG283" s="40"/>
      <c r="AH283" s="40"/>
      <c r="AI283" s="40"/>
      <c r="AJ283" s="40"/>
      <c r="AK283" s="40"/>
      <c r="AL283" s="40"/>
      <c r="AM283" s="40"/>
      <c r="AN283" s="40"/>
      <c r="AO283" s="40"/>
      <c r="AP283" s="40"/>
      <c r="AQ283" s="40"/>
      <c r="AR283" s="40"/>
      <c r="AS283" s="40"/>
      <c r="AT283" s="40"/>
      <c r="AU283" s="40"/>
      <c r="AV283" s="40"/>
      <c r="AW283" s="40"/>
      <c r="AX283" s="40"/>
      <c r="AY283" s="40"/>
      <c r="AZ283" s="40"/>
      <c r="BA283" s="40"/>
      <c r="BB283" s="40"/>
      <c r="BC283" s="40"/>
    </row>
    <row r="284" spans="1:55" x14ac:dyDescent="0.2">
      <c r="A284" s="40"/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F284" s="40"/>
      <c r="AG284" s="40"/>
      <c r="AH284" s="40"/>
      <c r="AI284" s="40"/>
      <c r="AJ284" s="40"/>
      <c r="AK284" s="40"/>
      <c r="AL284" s="40"/>
      <c r="AM284" s="40"/>
      <c r="AN284" s="40"/>
      <c r="AO284" s="40"/>
      <c r="AP284" s="40"/>
      <c r="AQ284" s="40"/>
      <c r="AR284" s="40"/>
      <c r="AS284" s="40"/>
      <c r="AT284" s="40"/>
      <c r="AU284" s="40"/>
      <c r="AV284" s="40"/>
      <c r="AW284" s="40"/>
      <c r="AX284" s="40"/>
      <c r="AY284" s="40"/>
      <c r="AZ284" s="40"/>
      <c r="BA284" s="40"/>
      <c r="BB284" s="40"/>
      <c r="BC284" s="40"/>
    </row>
    <row r="285" spans="1:55" x14ac:dyDescent="0.2">
      <c r="A285" s="40"/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F285" s="40"/>
      <c r="AG285" s="40"/>
      <c r="AH285" s="40"/>
      <c r="AI285" s="40"/>
      <c r="AJ285" s="40"/>
      <c r="AK285" s="40"/>
      <c r="AL285" s="40"/>
      <c r="AM285" s="40"/>
      <c r="AN285" s="40"/>
      <c r="AO285" s="40"/>
      <c r="AP285" s="40"/>
      <c r="AQ285" s="40"/>
      <c r="AR285" s="40"/>
      <c r="AS285" s="40"/>
      <c r="AT285" s="40"/>
      <c r="AU285" s="40"/>
      <c r="AV285" s="40"/>
      <c r="AW285" s="40"/>
      <c r="AX285" s="40"/>
      <c r="AY285" s="40"/>
      <c r="AZ285" s="40"/>
      <c r="BA285" s="40"/>
      <c r="BB285" s="40"/>
      <c r="BC285" s="40"/>
    </row>
    <row r="286" spans="1:55" x14ac:dyDescent="0.2">
      <c r="A286" s="40"/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</row>
    <row r="287" spans="1:55" x14ac:dyDescent="0.2">
      <c r="A287" s="40"/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</row>
    <row r="288" spans="1:55" x14ac:dyDescent="0.2">
      <c r="A288" s="40"/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</row>
    <row r="289" spans="1:55" x14ac:dyDescent="0.2">
      <c r="A289" s="40"/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</row>
    <row r="290" spans="1:55" x14ac:dyDescent="0.2">
      <c r="A290" s="40"/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</row>
    <row r="291" spans="1:55" x14ac:dyDescent="0.2">
      <c r="A291" s="40"/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</row>
    <row r="292" spans="1:55" x14ac:dyDescent="0.2">
      <c r="A292" s="40"/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</row>
    <row r="293" spans="1:55" x14ac:dyDescent="0.2">
      <c r="A293" s="40"/>
      <c r="B293" s="40"/>
      <c r="C293" s="40"/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</row>
    <row r="294" spans="1:55" x14ac:dyDescent="0.2">
      <c r="A294" s="40"/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</row>
    <row r="295" spans="1:55" x14ac:dyDescent="0.2">
      <c r="A295" s="40"/>
      <c r="B295" s="40"/>
      <c r="C295" s="40"/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F295" s="40"/>
      <c r="AG295" s="40"/>
      <c r="AH295" s="40"/>
      <c r="AI295" s="40"/>
      <c r="AJ295" s="40"/>
      <c r="AK295" s="40"/>
      <c r="AL295" s="40"/>
      <c r="AM295" s="40"/>
      <c r="AN295" s="40"/>
      <c r="AO295" s="40"/>
      <c r="AP295" s="40"/>
      <c r="AQ295" s="40"/>
      <c r="AR295" s="40"/>
      <c r="AS295" s="40"/>
      <c r="AT295" s="40"/>
      <c r="AU295" s="40"/>
      <c r="AV295" s="40"/>
      <c r="AW295" s="40"/>
      <c r="AX295" s="40"/>
      <c r="AY295" s="40"/>
      <c r="AZ295" s="40"/>
      <c r="BA295" s="40"/>
      <c r="BB295" s="40"/>
      <c r="BC295" s="40"/>
    </row>
    <row r="296" spans="1:55" x14ac:dyDescent="0.2">
      <c r="A296" s="40"/>
      <c r="B296" s="40"/>
      <c r="C296" s="40"/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F296" s="40"/>
      <c r="AG296" s="40"/>
      <c r="AH296" s="40"/>
      <c r="AI296" s="40"/>
      <c r="AJ296" s="40"/>
      <c r="AK296" s="40"/>
      <c r="AL296" s="40"/>
      <c r="AM296" s="40"/>
      <c r="AN296" s="40"/>
      <c r="AO296" s="40"/>
      <c r="AP296" s="40"/>
      <c r="AQ296" s="40"/>
      <c r="AR296" s="40"/>
      <c r="AS296" s="40"/>
      <c r="AT296" s="40"/>
      <c r="AU296" s="40"/>
      <c r="AV296" s="40"/>
      <c r="AW296" s="40"/>
      <c r="AX296" s="40"/>
      <c r="AY296" s="40"/>
      <c r="AZ296" s="40"/>
      <c r="BA296" s="40"/>
      <c r="BB296" s="40"/>
      <c r="BC296" s="40"/>
    </row>
    <row r="297" spans="1:55" x14ac:dyDescent="0.2">
      <c r="A297" s="40"/>
      <c r="B297" s="40"/>
      <c r="C297" s="40"/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F297" s="40"/>
      <c r="AG297" s="40"/>
      <c r="AH297" s="40"/>
      <c r="AI297" s="40"/>
      <c r="AJ297" s="40"/>
      <c r="AK297" s="40"/>
      <c r="AL297" s="40"/>
      <c r="AM297" s="40"/>
      <c r="AN297" s="40"/>
      <c r="AO297" s="40"/>
      <c r="AP297" s="40"/>
      <c r="AQ297" s="40"/>
      <c r="AR297" s="40"/>
      <c r="AS297" s="40"/>
      <c r="AT297" s="40"/>
      <c r="AU297" s="40"/>
      <c r="AV297" s="40"/>
      <c r="AW297" s="40"/>
      <c r="AX297" s="40"/>
      <c r="AY297" s="40"/>
      <c r="AZ297" s="40"/>
      <c r="BA297" s="40"/>
      <c r="BB297" s="40"/>
      <c r="BC297" s="40"/>
    </row>
    <row r="298" spans="1:55" x14ac:dyDescent="0.2">
      <c r="A298" s="40"/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F298" s="40"/>
      <c r="AG298" s="40"/>
      <c r="AH298" s="40"/>
      <c r="AI298" s="40"/>
      <c r="AJ298" s="40"/>
      <c r="AK298" s="40"/>
      <c r="AL298" s="40"/>
      <c r="AM298" s="40"/>
      <c r="AN298" s="40"/>
      <c r="AO298" s="40"/>
      <c r="AP298" s="40"/>
      <c r="AQ298" s="40"/>
      <c r="AR298" s="40"/>
      <c r="AS298" s="40"/>
      <c r="AT298" s="40"/>
      <c r="AU298" s="40"/>
      <c r="AV298" s="40"/>
      <c r="AW298" s="40"/>
      <c r="AX298" s="40"/>
      <c r="AY298" s="40"/>
      <c r="AZ298" s="40"/>
      <c r="BA298" s="40"/>
      <c r="BB298" s="40"/>
      <c r="BC298" s="40"/>
    </row>
    <row r="299" spans="1:55" x14ac:dyDescent="0.2">
      <c r="A299" s="40"/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F299" s="40"/>
      <c r="AG299" s="40"/>
      <c r="AH299" s="40"/>
      <c r="AI299" s="40"/>
      <c r="AJ299" s="40"/>
      <c r="AK299" s="40"/>
      <c r="AL299" s="40"/>
      <c r="AM299" s="40"/>
      <c r="AN299" s="40"/>
      <c r="AO299" s="40"/>
      <c r="AP299" s="40"/>
      <c r="AQ299" s="40"/>
      <c r="AR299" s="40"/>
      <c r="AS299" s="40"/>
      <c r="AT299" s="40"/>
      <c r="AU299" s="40"/>
      <c r="AV299" s="40"/>
      <c r="AW299" s="40"/>
      <c r="AX299" s="40"/>
      <c r="AY299" s="40"/>
      <c r="AZ299" s="40"/>
      <c r="BA299" s="40"/>
      <c r="BB299" s="40"/>
      <c r="BC299" s="40"/>
    </row>
    <row r="300" spans="1:55" x14ac:dyDescent="0.2">
      <c r="A300" s="40"/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F300" s="40"/>
      <c r="AG300" s="40"/>
      <c r="AH300" s="40"/>
      <c r="AI300" s="40"/>
      <c r="AJ300" s="40"/>
      <c r="AK300" s="40"/>
      <c r="AL300" s="40"/>
      <c r="AM300" s="40"/>
      <c r="AN300" s="40"/>
      <c r="AO300" s="40"/>
      <c r="AP300" s="40"/>
      <c r="AQ300" s="40"/>
      <c r="AR300" s="40"/>
      <c r="AS300" s="40"/>
      <c r="AT300" s="40"/>
      <c r="AU300" s="40"/>
      <c r="AV300" s="40"/>
      <c r="AW300" s="40"/>
      <c r="AX300" s="40"/>
      <c r="AY300" s="40"/>
      <c r="AZ300" s="40"/>
      <c r="BA300" s="40"/>
      <c r="BB300" s="40"/>
      <c r="BC300" s="40"/>
    </row>
  </sheetData>
  <sheetProtection algorithmName="SHA-512" hashValue="w5nJqaBqxJcjn1QsYYo56z72N5+WGaZckrzEbWfewoF7QQcqJuDXsM8e6hFqnD9e7eLB/uA51X/2OHIRSbsNsQ==" saltValue="17imYklUAbmNBbYlyMlJxA==" spinCount="100000" sheet="1" objects="1" scenarios="1" selectLockedCells="1"/>
  <mergeCells count="13">
    <mergeCell ref="AC4:AC6"/>
    <mergeCell ref="A4:G5"/>
    <mergeCell ref="S5:T5"/>
    <mergeCell ref="U5:W5"/>
    <mergeCell ref="H4:O4"/>
    <mergeCell ref="P4:W4"/>
    <mergeCell ref="X5:AA5"/>
    <mergeCell ref="X4:AA4"/>
    <mergeCell ref="AB4:AB6"/>
    <mergeCell ref="I5:J5"/>
    <mergeCell ref="K5:L5"/>
    <mergeCell ref="M5:O5"/>
    <mergeCell ref="Q5:R5"/>
  </mergeCells>
  <pageMargins left="0.7" right="0.7" top="0.78740157499999996" bottom="0.78740157499999996" header="0.3" footer="0.3"/>
  <pageSetup paperSize="9" scale="10"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F0259-D049-1D49-BF51-EFDC6C09693D}">
  <sheetPr>
    <pageSetUpPr fitToPage="1"/>
  </sheetPr>
  <dimension ref="A1:BC82"/>
  <sheetViews>
    <sheetView workbookViewId="0">
      <selection activeCell="K19" sqref="K19"/>
    </sheetView>
  </sheetViews>
  <sheetFormatPr baseColWidth="10" defaultRowHeight="16" x14ac:dyDescent="0.2"/>
  <cols>
    <col min="1" max="1" width="5" style="1" customWidth="1"/>
    <col min="2" max="3" width="10.83203125" style="1"/>
    <col min="4" max="5" width="10.83203125" style="1" customWidth="1"/>
    <col min="6" max="6" width="7.83203125" style="1" customWidth="1"/>
    <col min="7" max="7" width="8.83203125" style="1" customWidth="1"/>
    <col min="8" max="16" width="10.83203125" style="1"/>
    <col min="17" max="17" width="10.83203125" style="1" customWidth="1"/>
    <col min="18" max="31" width="10.83203125" style="1"/>
    <col min="32" max="32" width="13.5" style="1" bestFit="1" customWidth="1"/>
    <col min="33" max="35" width="10.83203125" style="1"/>
    <col min="36" max="45" width="0" style="1" hidden="1" customWidth="1"/>
    <col min="46" max="16384" width="10.83203125" style="1"/>
  </cols>
  <sheetData>
    <row r="1" spans="1:55" ht="23" x14ac:dyDescent="0.25">
      <c r="A1" s="37" t="s">
        <v>7</v>
      </c>
      <c r="B1" s="38"/>
      <c r="C1" s="38"/>
      <c r="E1" s="37" t="s">
        <v>62</v>
      </c>
      <c r="F1" s="100">
        <v>2024</v>
      </c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</row>
    <row r="2" spans="1:55" ht="23" x14ac:dyDescent="0.25">
      <c r="A2" s="38" t="s">
        <v>98</v>
      </c>
      <c r="B2" s="38"/>
      <c r="C2" s="38"/>
      <c r="D2" s="38"/>
      <c r="E2" s="38"/>
      <c r="F2" s="38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</row>
    <row r="3" spans="1:55" ht="24" thickBot="1" x14ac:dyDescent="0.3">
      <c r="A3" s="38"/>
      <c r="B3" s="38"/>
      <c r="C3" s="38"/>
      <c r="D3" s="38"/>
      <c r="E3" s="38"/>
      <c r="F3" s="38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</row>
    <row r="4" spans="1:55" ht="17" thickBot="1" x14ac:dyDescent="0.25">
      <c r="A4" s="126" t="s">
        <v>63</v>
      </c>
      <c r="B4" s="127"/>
      <c r="C4" s="127"/>
      <c r="D4" s="127"/>
      <c r="E4" s="127"/>
      <c r="F4" s="127"/>
      <c r="G4" s="128"/>
      <c r="H4" s="137" t="s">
        <v>10</v>
      </c>
      <c r="I4" s="138"/>
      <c r="J4" s="138"/>
      <c r="K4" s="138"/>
      <c r="L4" s="138"/>
      <c r="M4" s="138"/>
      <c r="N4" s="138"/>
      <c r="O4" s="139"/>
      <c r="P4" s="140" t="s">
        <v>22</v>
      </c>
      <c r="Q4" s="141"/>
      <c r="R4" s="141"/>
      <c r="S4" s="141"/>
      <c r="T4" s="141"/>
      <c r="U4" s="141"/>
      <c r="V4" s="141"/>
      <c r="W4" s="142"/>
      <c r="X4" s="145" t="s">
        <v>25</v>
      </c>
      <c r="Y4" s="146"/>
      <c r="Z4" s="146"/>
      <c r="AA4" s="146"/>
      <c r="AB4" s="147" t="s">
        <v>26</v>
      </c>
      <c r="AC4" s="123" t="s">
        <v>24</v>
      </c>
      <c r="AD4" s="40"/>
      <c r="AE4" s="42" t="s">
        <v>60</v>
      </c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</row>
    <row r="5" spans="1:55" ht="17" thickBot="1" x14ac:dyDescent="0.25">
      <c r="A5" s="129"/>
      <c r="B5" s="130"/>
      <c r="C5" s="130"/>
      <c r="D5" s="130"/>
      <c r="E5" s="130"/>
      <c r="F5" s="130"/>
      <c r="G5" s="131"/>
      <c r="H5" s="52" t="s">
        <v>8</v>
      </c>
      <c r="I5" s="150" t="s">
        <v>11</v>
      </c>
      <c r="J5" s="151"/>
      <c r="K5" s="152" t="s">
        <v>14</v>
      </c>
      <c r="L5" s="153"/>
      <c r="M5" s="134" t="s">
        <v>15</v>
      </c>
      <c r="N5" s="135"/>
      <c r="O5" s="136"/>
      <c r="P5" s="52" t="s">
        <v>8</v>
      </c>
      <c r="Q5" s="150" t="s">
        <v>11</v>
      </c>
      <c r="R5" s="151"/>
      <c r="S5" s="132" t="s">
        <v>14</v>
      </c>
      <c r="T5" s="133"/>
      <c r="U5" s="134" t="s">
        <v>15</v>
      </c>
      <c r="V5" s="135"/>
      <c r="W5" s="136"/>
      <c r="X5" s="143" t="s">
        <v>35</v>
      </c>
      <c r="Y5" s="144"/>
      <c r="Z5" s="144"/>
      <c r="AA5" s="144"/>
      <c r="AB5" s="148"/>
      <c r="AC5" s="124"/>
      <c r="AD5" s="40"/>
      <c r="AE5" s="47" t="s">
        <v>23</v>
      </c>
      <c r="AF5" s="47" t="s">
        <v>37</v>
      </c>
      <c r="AG5" s="17" t="s">
        <v>23</v>
      </c>
      <c r="AH5" s="17" t="s">
        <v>38</v>
      </c>
      <c r="AI5" s="40"/>
      <c r="AJ5" s="42" t="s">
        <v>61</v>
      </c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</row>
    <row r="6" spans="1:55" ht="41" thickBot="1" x14ac:dyDescent="0.25">
      <c r="A6" s="35" t="s">
        <v>51</v>
      </c>
      <c r="B6" s="36" t="s">
        <v>1</v>
      </c>
      <c r="C6" s="36" t="s">
        <v>2</v>
      </c>
      <c r="D6" s="36" t="s">
        <v>3</v>
      </c>
      <c r="E6" s="36" t="s">
        <v>4</v>
      </c>
      <c r="F6" s="36" t="s">
        <v>0</v>
      </c>
      <c r="G6" s="33" t="s">
        <v>36</v>
      </c>
      <c r="H6" s="14" t="s">
        <v>33</v>
      </c>
      <c r="I6" s="83" t="s">
        <v>27</v>
      </c>
      <c r="J6" s="15" t="s">
        <v>28</v>
      </c>
      <c r="K6" s="8" t="s">
        <v>32</v>
      </c>
      <c r="L6" s="9" t="s">
        <v>31</v>
      </c>
      <c r="M6" s="16" t="s">
        <v>29</v>
      </c>
      <c r="N6" s="79" t="s">
        <v>107</v>
      </c>
      <c r="O6" s="84" t="s">
        <v>30</v>
      </c>
      <c r="P6" s="7" t="s">
        <v>9</v>
      </c>
      <c r="Q6" s="10" t="s">
        <v>12</v>
      </c>
      <c r="R6" s="6" t="s">
        <v>13</v>
      </c>
      <c r="S6" s="11" t="s">
        <v>34</v>
      </c>
      <c r="T6" s="12" t="s">
        <v>18</v>
      </c>
      <c r="U6" s="13" t="s">
        <v>16</v>
      </c>
      <c r="V6" s="79" t="s">
        <v>108</v>
      </c>
      <c r="W6" s="81" t="s">
        <v>17</v>
      </c>
      <c r="X6" s="22" t="s">
        <v>8</v>
      </c>
      <c r="Y6" s="23" t="s">
        <v>11</v>
      </c>
      <c r="Z6" s="24" t="s">
        <v>14</v>
      </c>
      <c r="AA6" s="25" t="s">
        <v>15</v>
      </c>
      <c r="AB6" s="149"/>
      <c r="AC6" s="125"/>
      <c r="AD6" s="40"/>
      <c r="AE6" s="48">
        <v>0</v>
      </c>
      <c r="AF6" s="49" t="s">
        <v>39</v>
      </c>
      <c r="AG6" s="18">
        <v>0</v>
      </c>
      <c r="AH6" s="19" t="s">
        <v>39</v>
      </c>
      <c r="AI6" s="40"/>
      <c r="AJ6" s="43" t="s">
        <v>37</v>
      </c>
      <c r="AK6" s="43" t="s">
        <v>43</v>
      </c>
      <c r="AL6" s="43" t="s">
        <v>45</v>
      </c>
      <c r="AM6" s="43" t="s">
        <v>47</v>
      </c>
      <c r="AN6" s="43" t="s">
        <v>49</v>
      </c>
      <c r="AO6" s="43" t="s">
        <v>38</v>
      </c>
      <c r="AP6" s="43" t="s">
        <v>44</v>
      </c>
      <c r="AQ6" s="43" t="s">
        <v>46</v>
      </c>
      <c r="AR6" s="43" t="s">
        <v>48</v>
      </c>
      <c r="AS6" s="43" t="s">
        <v>50</v>
      </c>
      <c r="AT6" s="40"/>
      <c r="AU6" s="40"/>
      <c r="AV6" s="40"/>
      <c r="AW6" s="40"/>
      <c r="AX6" s="40"/>
      <c r="AY6" s="40"/>
      <c r="AZ6" s="40"/>
      <c r="BA6" s="40"/>
      <c r="BB6" s="40"/>
      <c r="BC6" s="40"/>
    </row>
    <row r="7" spans="1:55" x14ac:dyDescent="0.2">
      <c r="A7" s="50">
        <v>1</v>
      </c>
      <c r="B7" s="101" t="s">
        <v>5</v>
      </c>
      <c r="C7" s="101" t="s">
        <v>6</v>
      </c>
      <c r="D7" s="101">
        <v>2014</v>
      </c>
      <c r="E7" s="101" t="s">
        <v>19</v>
      </c>
      <c r="F7" s="101" t="s">
        <v>21</v>
      </c>
      <c r="G7" s="34" t="str">
        <f t="shared" ref="G7:G38" si="0">CONCATENATE($F$1-D7,E7)</f>
        <v>10m</v>
      </c>
      <c r="H7" s="103">
        <v>9.5</v>
      </c>
      <c r="I7" s="104">
        <v>2.5</v>
      </c>
      <c r="J7" s="105">
        <v>0</v>
      </c>
      <c r="K7" s="104">
        <v>15</v>
      </c>
      <c r="L7" s="105">
        <v>0</v>
      </c>
      <c r="M7" s="106">
        <v>500</v>
      </c>
      <c r="N7" s="107">
        <v>1000</v>
      </c>
      <c r="O7" s="108">
        <v>1200</v>
      </c>
      <c r="P7" s="27">
        <f t="shared" ref="P7:P38" si="1">ROUNDDOWN(IF(E7="w",(((50/(H7+0.24))-3.648)/0.0066),IF(E7="m",(((50/(H7+0.24))-3.79)/0.0069),IF(H7="",0))),0)</f>
        <v>194</v>
      </c>
      <c r="Q7" s="29">
        <f t="shared" ref="Q7:Q38" si="2">ROUNDDOWN(IF(E7="w",((SQRT(I7)-1.0935)/0.00208),IF(E7="m",((SQRT(I7)-1.15028)/0.00219))),0)</f>
        <v>196</v>
      </c>
      <c r="R7" s="28">
        <f t="shared" ref="R7:R38" si="3">ROUNDDOWN(IF(E7="w",((SQRT(J7)-0.8807)/0.00068),IF(E7="m",((SQRT(J7)-0.841)/0.0008))),0)</f>
        <v>-1051</v>
      </c>
      <c r="S7" s="27">
        <f t="shared" ref="S7:S38" si="4">ROUNDDOWN(IF(E7="w",((SQRT(K7)-2.0232)/0.00874),IF(E7="m",((SQRT(K7)-2.8)/0.011))),0)</f>
        <v>97</v>
      </c>
      <c r="T7" s="28">
        <f t="shared" ref="T7:T38" si="5">ROUNDDOWN(IF(E7="w",((SQRT(L7)-1.4149)/0.01039),IF(E7="m",((SQRT(L7)-1.936)/0.0124))),0)</f>
        <v>-156</v>
      </c>
      <c r="U7" s="29">
        <f t="shared" ref="U7:U38" si="6">ROUNDDOWN(IF(E7="w",((((800/M7)-2.0232))/0.00647),(IF(E7="m",(((800/(M7))-2.325)/0.00644)))),0)</f>
        <v>-112</v>
      </c>
      <c r="V7" s="31">
        <f>ROUNDDOWN(IF(E7="m",(((1000/(N7))-2.158)/0.006)),0)</f>
        <v>-193</v>
      </c>
      <c r="W7" s="82">
        <f t="shared" ref="W7:W38" si="7">ROUNDDOWN(IF(E7="w",((((2000/O7)-1.8))/0.0054),(IF(E7="m",(((2000/(O7))-1.784)/0.006)))),0)</f>
        <v>-19</v>
      </c>
      <c r="X7" s="30">
        <f t="shared" ref="X7:X38" si="8">MAX(P7:P7)</f>
        <v>194</v>
      </c>
      <c r="Y7" s="31">
        <f>MAX(Q7:R7)</f>
        <v>196</v>
      </c>
      <c r="Z7" s="31">
        <f>MAX(S7:T7)</f>
        <v>97</v>
      </c>
      <c r="AA7" s="27">
        <f>MAX(U7:W7)</f>
        <v>-19</v>
      </c>
      <c r="AB7" s="21">
        <f>LARGE(X7:AA7,1)+LARGE(X7:AA7,2)+LARGE(X7:AA7,3)</f>
        <v>487</v>
      </c>
      <c r="AC7" s="32" t="str" cm="1">
        <f t="array" ref="AC7">_xlfn.IFS(G7="8w",AJ7,G7="9w",AK7,G7="10w",AL7,G7="11w",AM7,G7="12w",AN7,G7="8m",AO7,G7="9m",AP7,G7="10m",AQ7,G7="11m",AR7,G7="12m",AS7)</f>
        <v>T</v>
      </c>
      <c r="AD7" s="40"/>
      <c r="AE7" s="48">
        <v>1</v>
      </c>
      <c r="AF7" s="49" t="s">
        <v>40</v>
      </c>
      <c r="AG7" s="18">
        <v>1</v>
      </c>
      <c r="AH7" s="19" t="s">
        <v>40</v>
      </c>
      <c r="AI7" s="40"/>
      <c r="AJ7" s="40" t="str">
        <f t="shared" ref="AJ7:AJ38" si="9">IF(AB7=0,0,IF(AB7&lt;475,"T",IF(AB7&lt;625,"S",IF(AB7&gt;624,"E"))))</f>
        <v>S</v>
      </c>
      <c r="AK7" s="40" t="str">
        <f t="shared" ref="AK7:AK38" si="10">IF(AB7=0,0,IF(AB7&lt;550,"T",IF(AB7&lt;725,"S",IF(AB7&gt;724,"E"))))</f>
        <v>T</v>
      </c>
      <c r="AL7" s="40" t="str">
        <f t="shared" ref="AL7:AL38" si="11">IF(AB7=0,0,IF(AB7&lt;625,"T",IF(AB7&lt;825,"S",IF(AB7&gt;824,"E"))))</f>
        <v>T</v>
      </c>
      <c r="AM7" s="40" t="str">
        <f t="shared" ref="AM7:AM38" si="12">IF(AB7=0,0,IF(AB7&lt;700,"T",IF(AB7&lt;900,"S",IF(AB7&gt;899,"E"))))</f>
        <v>T</v>
      </c>
      <c r="AN7" s="40" t="str">
        <f t="shared" ref="AN7:AN38" si="13">IF(AB7=0,0,IF(AB7&lt;775,"T",IF(AB7&lt;975,"S",IF(AB7&gt;974,"E"))))</f>
        <v>T</v>
      </c>
      <c r="AO7" s="40" t="str">
        <f t="shared" ref="AO7:AO38" si="14">IF(AB7=0,0,IF(AB7&lt;450,"T",IF(AB7&lt;575,"S",IF(AB7&gt;574,"E"))))</f>
        <v>S</v>
      </c>
      <c r="AP7" s="40" t="str">
        <f t="shared" ref="AP7:AP38" si="15">IF(AB7=0,0,IF(AB7&lt;525,"T",IF(AB7&lt;675,"S",IF(AB7&gt;674,"E"))))</f>
        <v>T</v>
      </c>
      <c r="AQ7" s="40" t="str">
        <f t="shared" ref="AQ7:AQ38" si="16">IF(AB7=0,0,IF(AB7&lt;600,"T",IF(AB7&lt;775,"S",IF(AB7&gt;774,"E"))))</f>
        <v>T</v>
      </c>
      <c r="AR7" s="40" t="str">
        <f t="shared" ref="AR7:AR38" si="17">IF(AB7=0,0,IF(AB7&lt;675,"T",IF(AB7&lt;875,"S",IF(AB7&gt;874,"E"))))</f>
        <v>T</v>
      </c>
      <c r="AS7" s="40" t="str">
        <f t="shared" ref="AS7:AS38" si="18">IF(AB7=0,0,IF(AB7&lt;750,"T",IF(AB7&lt;975,"S",IF(AB7&gt;974,"E"))))</f>
        <v>T</v>
      </c>
      <c r="AT7" s="40"/>
      <c r="AU7" s="40"/>
      <c r="AV7" s="40"/>
      <c r="AW7" s="40"/>
      <c r="AX7" s="40"/>
      <c r="AY7" s="40"/>
      <c r="AZ7" s="40"/>
      <c r="BA7" s="40"/>
      <c r="BB7" s="40"/>
      <c r="BC7" s="40"/>
    </row>
    <row r="8" spans="1:55" x14ac:dyDescent="0.2">
      <c r="A8" s="51">
        <v>2</v>
      </c>
      <c r="B8" s="101"/>
      <c r="C8" s="101"/>
      <c r="D8" s="101">
        <v>2014</v>
      </c>
      <c r="E8" s="101" t="s">
        <v>19</v>
      </c>
      <c r="F8" s="101"/>
      <c r="G8" s="34" t="str">
        <f t="shared" si="0"/>
        <v>10m</v>
      </c>
      <c r="H8" s="109">
        <v>8.5</v>
      </c>
      <c r="I8" s="110">
        <v>3</v>
      </c>
      <c r="J8" s="111">
        <v>0</v>
      </c>
      <c r="K8" s="110">
        <v>30</v>
      </c>
      <c r="L8" s="111">
        <v>0</v>
      </c>
      <c r="M8" s="110">
        <v>500</v>
      </c>
      <c r="N8" s="112">
        <v>1000</v>
      </c>
      <c r="O8" s="113">
        <v>1200</v>
      </c>
      <c r="P8" s="27">
        <f t="shared" si="1"/>
        <v>279</v>
      </c>
      <c r="Q8" s="29">
        <f t="shared" si="2"/>
        <v>265</v>
      </c>
      <c r="R8" s="28">
        <f t="shared" si="3"/>
        <v>-1051</v>
      </c>
      <c r="S8" s="27">
        <f t="shared" si="4"/>
        <v>243</v>
      </c>
      <c r="T8" s="28">
        <f t="shared" si="5"/>
        <v>-156</v>
      </c>
      <c r="U8" s="29">
        <f t="shared" si="6"/>
        <v>-112</v>
      </c>
      <c r="V8" s="31">
        <f t="shared" ref="V8:V38" si="19">ROUNDDOWN(IF(E8="m",(((1000/(N8))-2.158)/0.006)),0)</f>
        <v>-193</v>
      </c>
      <c r="W8" s="82">
        <f t="shared" si="7"/>
        <v>-19</v>
      </c>
      <c r="X8" s="30">
        <f t="shared" si="8"/>
        <v>279</v>
      </c>
      <c r="Y8" s="31">
        <f>MAX(Q8:R8)</f>
        <v>265</v>
      </c>
      <c r="Z8" s="31">
        <f>MAX(S8:T8)</f>
        <v>243</v>
      </c>
      <c r="AA8" s="27">
        <f>MAX(U8:W8)</f>
        <v>-19</v>
      </c>
      <c r="AB8" s="21">
        <f>LARGE(X8:AA8,1)+LARGE(X8:AA8,2)+LARGE(X8:AA8,3)</f>
        <v>787</v>
      </c>
      <c r="AC8" s="32" t="str" cm="1">
        <f t="array" ref="AC8">_xlfn.IFS(G8="8w",AJ8,G8="9w",AK8,G8="10w",AL8,G8="11w",AM8,G8="12w",AN8,G8="8m",AO8,G8="9m",AP8,G8="10m",AQ8,G8="11m",AR8,G8="12m",AS8)</f>
        <v>E</v>
      </c>
      <c r="AD8" s="40"/>
      <c r="AE8" s="48">
        <v>475</v>
      </c>
      <c r="AF8" s="49" t="s">
        <v>41</v>
      </c>
      <c r="AG8" s="18">
        <v>450</v>
      </c>
      <c r="AH8" s="19" t="s">
        <v>41</v>
      </c>
      <c r="AI8" s="40"/>
      <c r="AJ8" s="40" t="str">
        <f t="shared" si="9"/>
        <v>E</v>
      </c>
      <c r="AK8" s="40" t="str">
        <f t="shared" si="10"/>
        <v>E</v>
      </c>
      <c r="AL8" s="40" t="str">
        <f t="shared" si="11"/>
        <v>S</v>
      </c>
      <c r="AM8" s="40" t="str">
        <f t="shared" si="12"/>
        <v>S</v>
      </c>
      <c r="AN8" s="40" t="str">
        <f t="shared" si="13"/>
        <v>S</v>
      </c>
      <c r="AO8" s="40" t="str">
        <f t="shared" si="14"/>
        <v>E</v>
      </c>
      <c r="AP8" s="40" t="str">
        <f t="shared" si="15"/>
        <v>E</v>
      </c>
      <c r="AQ8" s="40" t="str">
        <f t="shared" si="16"/>
        <v>E</v>
      </c>
      <c r="AR8" s="40" t="str">
        <f t="shared" si="17"/>
        <v>S</v>
      </c>
      <c r="AS8" s="40" t="str">
        <f t="shared" si="18"/>
        <v>S</v>
      </c>
      <c r="AT8" s="40"/>
      <c r="AU8" s="40"/>
      <c r="AV8" s="40"/>
      <c r="AW8" s="40"/>
      <c r="AX8" s="40"/>
      <c r="AY8" s="40"/>
      <c r="AZ8" s="40"/>
      <c r="BA8" s="40"/>
      <c r="BB8" s="40"/>
      <c r="BC8" s="40"/>
    </row>
    <row r="9" spans="1:55" x14ac:dyDescent="0.2">
      <c r="A9" s="51">
        <v>3</v>
      </c>
      <c r="B9" s="101"/>
      <c r="C9" s="101"/>
      <c r="D9" s="101">
        <v>2014</v>
      </c>
      <c r="E9" s="101" t="s">
        <v>19</v>
      </c>
      <c r="F9" s="101"/>
      <c r="G9" s="34" t="str">
        <f t="shared" si="0"/>
        <v>10m</v>
      </c>
      <c r="H9" s="109">
        <v>8.5</v>
      </c>
      <c r="I9" s="110">
        <v>3</v>
      </c>
      <c r="J9" s="111">
        <v>0</v>
      </c>
      <c r="K9" s="110">
        <v>30</v>
      </c>
      <c r="L9" s="111">
        <v>0</v>
      </c>
      <c r="M9" s="110">
        <v>500</v>
      </c>
      <c r="N9" s="112">
        <v>1000</v>
      </c>
      <c r="O9" s="113">
        <v>1200</v>
      </c>
      <c r="P9" s="27">
        <f t="shared" si="1"/>
        <v>279</v>
      </c>
      <c r="Q9" s="29">
        <f t="shared" si="2"/>
        <v>265</v>
      </c>
      <c r="R9" s="28">
        <f t="shared" si="3"/>
        <v>-1051</v>
      </c>
      <c r="S9" s="27">
        <f t="shared" si="4"/>
        <v>243</v>
      </c>
      <c r="T9" s="28">
        <f t="shared" si="5"/>
        <v>-156</v>
      </c>
      <c r="U9" s="29">
        <f t="shared" si="6"/>
        <v>-112</v>
      </c>
      <c r="V9" s="31">
        <f t="shared" si="19"/>
        <v>-193</v>
      </c>
      <c r="W9" s="82">
        <f t="shared" si="7"/>
        <v>-19</v>
      </c>
      <c r="X9" s="30">
        <f t="shared" si="8"/>
        <v>279</v>
      </c>
      <c r="Y9" s="31">
        <f t="shared" ref="Y9:Y38" si="20">MAX(Q9:R9)</f>
        <v>265</v>
      </c>
      <c r="Z9" s="31">
        <f t="shared" ref="Z9:Z38" si="21">MAX(S9:T9)</f>
        <v>243</v>
      </c>
      <c r="AA9" s="27">
        <f t="shared" ref="AA9:AA38" si="22">MAX(U9:W9)</f>
        <v>-19</v>
      </c>
      <c r="AB9" s="21">
        <f t="shared" ref="AB9:AB38" si="23">LARGE(X9:AA9,1)+LARGE(X9:AA9,2)+LARGE(X9:AA9,3)</f>
        <v>787</v>
      </c>
      <c r="AC9" s="32" t="str" cm="1">
        <f t="array" ref="AC9">_xlfn.IFS(G9="8w",AJ9,G9="9w",AK9,G9="10w",AL9,G9="11w",AM9,G9="12w",AN9,G9="8m",AO9,G9="9m",AP9,G9="10m",AQ9,G9="11m",AR9,G9="12m",AS9)</f>
        <v>E</v>
      </c>
      <c r="AD9" s="40"/>
      <c r="AE9" s="49">
        <v>625</v>
      </c>
      <c r="AF9" s="49" t="s">
        <v>42</v>
      </c>
      <c r="AG9" s="18">
        <v>575</v>
      </c>
      <c r="AH9" s="19" t="s">
        <v>42</v>
      </c>
      <c r="AI9" s="40"/>
      <c r="AJ9" s="40" t="str">
        <f t="shared" si="9"/>
        <v>E</v>
      </c>
      <c r="AK9" s="40" t="str">
        <f t="shared" si="10"/>
        <v>E</v>
      </c>
      <c r="AL9" s="40" t="str">
        <f t="shared" si="11"/>
        <v>S</v>
      </c>
      <c r="AM9" s="40" t="str">
        <f t="shared" si="12"/>
        <v>S</v>
      </c>
      <c r="AN9" s="40" t="str">
        <f t="shared" si="13"/>
        <v>S</v>
      </c>
      <c r="AO9" s="40" t="str">
        <f t="shared" si="14"/>
        <v>E</v>
      </c>
      <c r="AP9" s="40" t="str">
        <f t="shared" si="15"/>
        <v>E</v>
      </c>
      <c r="AQ9" s="40" t="str">
        <f t="shared" si="16"/>
        <v>E</v>
      </c>
      <c r="AR9" s="40" t="str">
        <f t="shared" si="17"/>
        <v>S</v>
      </c>
      <c r="AS9" s="40" t="str">
        <f t="shared" si="18"/>
        <v>S</v>
      </c>
      <c r="AT9" s="40"/>
      <c r="AU9" s="40"/>
      <c r="AV9" s="40"/>
      <c r="AW9" s="40"/>
      <c r="AX9" s="40"/>
      <c r="AY9" s="40"/>
      <c r="AZ9" s="40"/>
      <c r="BA9" s="40"/>
      <c r="BB9" s="40"/>
      <c r="BC9" s="40"/>
    </row>
    <row r="10" spans="1:55" x14ac:dyDescent="0.2">
      <c r="A10" s="51">
        <v>4</v>
      </c>
      <c r="B10" s="101"/>
      <c r="C10" s="101"/>
      <c r="D10" s="101">
        <v>2014</v>
      </c>
      <c r="E10" s="101" t="s">
        <v>19</v>
      </c>
      <c r="F10" s="101"/>
      <c r="G10" s="34" t="str">
        <f t="shared" si="0"/>
        <v>10m</v>
      </c>
      <c r="H10" s="109">
        <v>8.5</v>
      </c>
      <c r="I10" s="110">
        <v>3</v>
      </c>
      <c r="J10" s="111">
        <v>0</v>
      </c>
      <c r="K10" s="110">
        <v>30</v>
      </c>
      <c r="L10" s="111">
        <v>0</v>
      </c>
      <c r="M10" s="110">
        <v>500</v>
      </c>
      <c r="N10" s="112">
        <v>1000</v>
      </c>
      <c r="O10" s="113">
        <v>1200</v>
      </c>
      <c r="P10" s="27">
        <f t="shared" si="1"/>
        <v>279</v>
      </c>
      <c r="Q10" s="29">
        <f t="shared" si="2"/>
        <v>265</v>
      </c>
      <c r="R10" s="28">
        <f t="shared" si="3"/>
        <v>-1051</v>
      </c>
      <c r="S10" s="27">
        <f t="shared" si="4"/>
        <v>243</v>
      </c>
      <c r="T10" s="28">
        <f t="shared" si="5"/>
        <v>-156</v>
      </c>
      <c r="U10" s="29">
        <f t="shared" si="6"/>
        <v>-112</v>
      </c>
      <c r="V10" s="31">
        <f t="shared" si="19"/>
        <v>-193</v>
      </c>
      <c r="W10" s="82">
        <f t="shared" si="7"/>
        <v>-19</v>
      </c>
      <c r="X10" s="30">
        <f t="shared" si="8"/>
        <v>279</v>
      </c>
      <c r="Y10" s="31">
        <f t="shared" si="20"/>
        <v>265</v>
      </c>
      <c r="Z10" s="31">
        <f t="shared" si="21"/>
        <v>243</v>
      </c>
      <c r="AA10" s="27">
        <f t="shared" si="22"/>
        <v>-19</v>
      </c>
      <c r="AB10" s="21">
        <f t="shared" si="23"/>
        <v>787</v>
      </c>
      <c r="AC10" s="32" t="str" cm="1">
        <f t="array" ref="AC10">_xlfn.IFS(G10="8w",AJ10,G10="9w",AK10,G10="10w",AL10,G10="11w",AM10,G10="12w",AN10,G10="8m",AO10,G10="9m",AP10,G10="10m",AQ10,G10="11m",AR10,G10="12m",AS10)</f>
        <v>E</v>
      </c>
      <c r="AD10" s="40"/>
      <c r="AE10" s="45"/>
      <c r="AF10" s="45"/>
      <c r="AG10" s="45"/>
      <c r="AH10" s="45"/>
      <c r="AI10" s="40"/>
      <c r="AJ10" s="40" t="str">
        <f t="shared" si="9"/>
        <v>E</v>
      </c>
      <c r="AK10" s="40" t="str">
        <f t="shared" si="10"/>
        <v>E</v>
      </c>
      <c r="AL10" s="40" t="str">
        <f t="shared" si="11"/>
        <v>S</v>
      </c>
      <c r="AM10" s="40" t="str">
        <f t="shared" si="12"/>
        <v>S</v>
      </c>
      <c r="AN10" s="40" t="str">
        <f t="shared" si="13"/>
        <v>S</v>
      </c>
      <c r="AO10" s="40" t="str">
        <f t="shared" si="14"/>
        <v>E</v>
      </c>
      <c r="AP10" s="40" t="str">
        <f t="shared" si="15"/>
        <v>E</v>
      </c>
      <c r="AQ10" s="40" t="str">
        <f t="shared" si="16"/>
        <v>E</v>
      </c>
      <c r="AR10" s="40" t="str">
        <f t="shared" si="17"/>
        <v>S</v>
      </c>
      <c r="AS10" s="40" t="str">
        <f t="shared" si="18"/>
        <v>S</v>
      </c>
      <c r="AT10" s="40"/>
      <c r="AU10" s="40"/>
      <c r="AV10" s="40"/>
      <c r="AW10" s="40"/>
      <c r="AX10" s="40"/>
      <c r="AY10" s="40"/>
      <c r="AZ10" s="40"/>
      <c r="BA10" s="40"/>
      <c r="BB10" s="40"/>
      <c r="BC10" s="40"/>
    </row>
    <row r="11" spans="1:55" x14ac:dyDescent="0.2">
      <c r="A11" s="51">
        <v>5</v>
      </c>
      <c r="B11" s="101"/>
      <c r="C11" s="101"/>
      <c r="D11" s="101">
        <v>2014</v>
      </c>
      <c r="E11" s="101" t="s">
        <v>19</v>
      </c>
      <c r="F11" s="101"/>
      <c r="G11" s="34" t="str">
        <f t="shared" si="0"/>
        <v>10m</v>
      </c>
      <c r="H11" s="109">
        <v>8.5</v>
      </c>
      <c r="I11" s="110">
        <v>3</v>
      </c>
      <c r="J11" s="111">
        <v>0</v>
      </c>
      <c r="K11" s="110">
        <v>30</v>
      </c>
      <c r="L11" s="111">
        <v>0</v>
      </c>
      <c r="M11" s="110">
        <v>500</v>
      </c>
      <c r="N11" s="112">
        <v>1000</v>
      </c>
      <c r="O11" s="113">
        <v>1200</v>
      </c>
      <c r="P11" s="27">
        <f t="shared" si="1"/>
        <v>279</v>
      </c>
      <c r="Q11" s="29">
        <f t="shared" si="2"/>
        <v>265</v>
      </c>
      <c r="R11" s="28">
        <f t="shared" si="3"/>
        <v>-1051</v>
      </c>
      <c r="S11" s="27">
        <f t="shared" si="4"/>
        <v>243</v>
      </c>
      <c r="T11" s="28">
        <f t="shared" si="5"/>
        <v>-156</v>
      </c>
      <c r="U11" s="29">
        <f t="shared" si="6"/>
        <v>-112</v>
      </c>
      <c r="V11" s="31">
        <f t="shared" si="19"/>
        <v>-193</v>
      </c>
      <c r="W11" s="82">
        <f t="shared" si="7"/>
        <v>-19</v>
      </c>
      <c r="X11" s="30">
        <f t="shared" si="8"/>
        <v>279</v>
      </c>
      <c r="Y11" s="31">
        <f t="shared" si="20"/>
        <v>265</v>
      </c>
      <c r="Z11" s="31">
        <f t="shared" si="21"/>
        <v>243</v>
      </c>
      <c r="AA11" s="27">
        <f t="shared" si="22"/>
        <v>-19</v>
      </c>
      <c r="AB11" s="21">
        <f t="shared" si="23"/>
        <v>787</v>
      </c>
      <c r="AC11" s="32" t="str" cm="1">
        <f t="array" ref="AC11">_xlfn.IFS(G11="8w",AJ11,G11="9w",AK11,G11="10w",AL11,G11="11w",AM11,G11="12w",AN11,G11="8m",AO11,G11="9m",AP11,G11="10m",AQ11,G11="11m",AR11,G11="12m",AS11)</f>
        <v>E</v>
      </c>
      <c r="AD11" s="40"/>
      <c r="AE11" s="46"/>
      <c r="AF11" s="46"/>
      <c r="AG11" s="46"/>
      <c r="AH11" s="46"/>
      <c r="AI11" s="40"/>
      <c r="AJ11" s="40" t="str">
        <f t="shared" si="9"/>
        <v>E</v>
      </c>
      <c r="AK11" s="40" t="str">
        <f t="shared" si="10"/>
        <v>E</v>
      </c>
      <c r="AL11" s="40" t="str">
        <f t="shared" si="11"/>
        <v>S</v>
      </c>
      <c r="AM11" s="40" t="str">
        <f t="shared" si="12"/>
        <v>S</v>
      </c>
      <c r="AN11" s="40" t="str">
        <f t="shared" si="13"/>
        <v>S</v>
      </c>
      <c r="AO11" s="40" t="str">
        <f t="shared" si="14"/>
        <v>E</v>
      </c>
      <c r="AP11" s="40" t="str">
        <f t="shared" si="15"/>
        <v>E</v>
      </c>
      <c r="AQ11" s="40" t="str">
        <f t="shared" si="16"/>
        <v>E</v>
      </c>
      <c r="AR11" s="40" t="str">
        <f t="shared" si="17"/>
        <v>S</v>
      </c>
      <c r="AS11" s="40" t="str">
        <f t="shared" si="18"/>
        <v>S</v>
      </c>
      <c r="AT11" s="40"/>
      <c r="AU11" s="40"/>
      <c r="AV11" s="40"/>
      <c r="AW11" s="40"/>
      <c r="AX11" s="40"/>
      <c r="AY11" s="40"/>
      <c r="AZ11" s="40"/>
      <c r="BA11" s="40"/>
      <c r="BB11" s="40"/>
      <c r="BC11" s="40"/>
    </row>
    <row r="12" spans="1:55" x14ac:dyDescent="0.2">
      <c r="A12" s="51">
        <v>6</v>
      </c>
      <c r="B12" s="101"/>
      <c r="C12" s="101"/>
      <c r="D12" s="101">
        <v>2014</v>
      </c>
      <c r="E12" s="101" t="s">
        <v>20</v>
      </c>
      <c r="F12" s="101"/>
      <c r="G12" s="34" t="str">
        <f t="shared" si="0"/>
        <v>10w</v>
      </c>
      <c r="H12" s="109">
        <v>8.5</v>
      </c>
      <c r="I12" s="110">
        <v>3</v>
      </c>
      <c r="J12" s="111">
        <v>0</v>
      </c>
      <c r="K12" s="110">
        <v>30</v>
      </c>
      <c r="L12" s="111">
        <v>0</v>
      </c>
      <c r="M12" s="110">
        <v>500</v>
      </c>
      <c r="N12" s="112">
        <v>1000</v>
      </c>
      <c r="O12" s="113">
        <v>1200</v>
      </c>
      <c r="P12" s="27">
        <f t="shared" si="1"/>
        <v>314</v>
      </c>
      <c r="Q12" s="29">
        <f t="shared" si="2"/>
        <v>306</v>
      </c>
      <c r="R12" s="28">
        <f t="shared" si="3"/>
        <v>-1295</v>
      </c>
      <c r="S12" s="27">
        <f t="shared" si="4"/>
        <v>395</v>
      </c>
      <c r="T12" s="28">
        <f t="shared" si="5"/>
        <v>-136</v>
      </c>
      <c r="U12" s="29">
        <f t="shared" si="6"/>
        <v>-65</v>
      </c>
      <c r="V12" s="31">
        <f t="shared" si="19"/>
        <v>0</v>
      </c>
      <c r="W12" s="82">
        <f t="shared" si="7"/>
        <v>-24</v>
      </c>
      <c r="X12" s="30">
        <f t="shared" si="8"/>
        <v>314</v>
      </c>
      <c r="Y12" s="31">
        <f t="shared" si="20"/>
        <v>306</v>
      </c>
      <c r="Z12" s="31">
        <f t="shared" si="21"/>
        <v>395</v>
      </c>
      <c r="AA12" s="27">
        <f t="shared" si="22"/>
        <v>0</v>
      </c>
      <c r="AB12" s="21">
        <f t="shared" si="23"/>
        <v>1015</v>
      </c>
      <c r="AC12" s="32" t="str" cm="1">
        <f t="array" ref="AC12">_xlfn.IFS(G12="8w",AJ12,G12="9w",AK12,G12="10w",AL12,G12="11w",AM12,G12="12w",AN12,G12="8m",AO12,G12="9m",AP12,G12="10m",AQ12,G12="11m",AR12,G12="12m",AS12)</f>
        <v>E</v>
      </c>
      <c r="AD12" s="40"/>
      <c r="AE12" s="47" t="s">
        <v>23</v>
      </c>
      <c r="AF12" s="47" t="s">
        <v>43</v>
      </c>
      <c r="AG12" s="17" t="s">
        <v>23</v>
      </c>
      <c r="AH12" s="17" t="s">
        <v>44</v>
      </c>
      <c r="AI12" s="40"/>
      <c r="AJ12" s="40" t="str">
        <f t="shared" si="9"/>
        <v>E</v>
      </c>
      <c r="AK12" s="40" t="str">
        <f t="shared" si="10"/>
        <v>E</v>
      </c>
      <c r="AL12" s="40" t="str">
        <f t="shared" si="11"/>
        <v>E</v>
      </c>
      <c r="AM12" s="40" t="str">
        <f t="shared" si="12"/>
        <v>E</v>
      </c>
      <c r="AN12" s="40" t="str">
        <f t="shared" si="13"/>
        <v>E</v>
      </c>
      <c r="AO12" s="40" t="str">
        <f t="shared" si="14"/>
        <v>E</v>
      </c>
      <c r="AP12" s="40" t="str">
        <f t="shared" si="15"/>
        <v>E</v>
      </c>
      <c r="AQ12" s="40" t="str">
        <f t="shared" si="16"/>
        <v>E</v>
      </c>
      <c r="AR12" s="40" t="str">
        <f t="shared" si="17"/>
        <v>E</v>
      </c>
      <c r="AS12" s="40" t="str">
        <f t="shared" si="18"/>
        <v>E</v>
      </c>
      <c r="AT12" s="40"/>
      <c r="AU12" s="40"/>
      <c r="AV12" s="40"/>
      <c r="AW12" s="40"/>
      <c r="AX12" s="40"/>
      <c r="AY12" s="40"/>
      <c r="AZ12" s="40"/>
      <c r="BA12" s="40"/>
      <c r="BB12" s="40"/>
      <c r="BC12" s="40"/>
    </row>
    <row r="13" spans="1:55" x14ac:dyDescent="0.2">
      <c r="A13" s="51">
        <v>7</v>
      </c>
      <c r="B13" s="101"/>
      <c r="C13" s="101"/>
      <c r="D13" s="101">
        <v>2014</v>
      </c>
      <c r="E13" s="101" t="s">
        <v>19</v>
      </c>
      <c r="F13" s="101"/>
      <c r="G13" s="34" t="str">
        <f t="shared" si="0"/>
        <v>10m</v>
      </c>
      <c r="H13" s="109">
        <v>8.5</v>
      </c>
      <c r="I13" s="110">
        <v>3</v>
      </c>
      <c r="J13" s="111">
        <v>0</v>
      </c>
      <c r="K13" s="110">
        <v>30</v>
      </c>
      <c r="L13" s="111">
        <v>0</v>
      </c>
      <c r="M13" s="110">
        <v>500</v>
      </c>
      <c r="N13" s="112">
        <v>1000</v>
      </c>
      <c r="O13" s="113">
        <v>1200</v>
      </c>
      <c r="P13" s="27">
        <f t="shared" si="1"/>
        <v>279</v>
      </c>
      <c r="Q13" s="29">
        <f t="shared" si="2"/>
        <v>265</v>
      </c>
      <c r="R13" s="28">
        <f t="shared" si="3"/>
        <v>-1051</v>
      </c>
      <c r="S13" s="27">
        <f t="shared" si="4"/>
        <v>243</v>
      </c>
      <c r="T13" s="28">
        <f t="shared" si="5"/>
        <v>-156</v>
      </c>
      <c r="U13" s="29">
        <f t="shared" si="6"/>
        <v>-112</v>
      </c>
      <c r="V13" s="31">
        <f t="shared" si="19"/>
        <v>-193</v>
      </c>
      <c r="W13" s="82">
        <f t="shared" si="7"/>
        <v>-19</v>
      </c>
      <c r="X13" s="30">
        <f t="shared" si="8"/>
        <v>279</v>
      </c>
      <c r="Y13" s="31">
        <f t="shared" si="20"/>
        <v>265</v>
      </c>
      <c r="Z13" s="31">
        <f t="shared" si="21"/>
        <v>243</v>
      </c>
      <c r="AA13" s="27">
        <f t="shared" si="22"/>
        <v>-19</v>
      </c>
      <c r="AB13" s="21">
        <f t="shared" si="23"/>
        <v>787</v>
      </c>
      <c r="AC13" s="32" t="str" cm="1">
        <f t="array" ref="AC13">_xlfn.IFS(G13="8w",AJ13,G13="9w",AK13,G13="10w",AL13,G13="11w",AM13,G13="12w",AN13,G13="8m",AO13,G13="9m",AP13,G13="10m",AQ13,G13="11m",AR13,G13="12m",AS13)</f>
        <v>E</v>
      </c>
      <c r="AD13" s="40"/>
      <c r="AE13" s="48">
        <v>0</v>
      </c>
      <c r="AF13" s="49" t="s">
        <v>39</v>
      </c>
      <c r="AG13" s="18">
        <v>0</v>
      </c>
      <c r="AH13" s="19" t="s">
        <v>39</v>
      </c>
      <c r="AI13" s="40"/>
      <c r="AJ13" s="44" t="str">
        <f t="shared" si="9"/>
        <v>E</v>
      </c>
      <c r="AK13" s="44" t="str">
        <f t="shared" si="10"/>
        <v>E</v>
      </c>
      <c r="AL13" s="44" t="str">
        <f t="shared" si="11"/>
        <v>S</v>
      </c>
      <c r="AM13" s="44" t="str">
        <f t="shared" si="12"/>
        <v>S</v>
      </c>
      <c r="AN13" s="44" t="str">
        <f t="shared" si="13"/>
        <v>S</v>
      </c>
      <c r="AO13" s="44" t="str">
        <f t="shared" si="14"/>
        <v>E</v>
      </c>
      <c r="AP13" s="44" t="str">
        <f t="shared" si="15"/>
        <v>E</v>
      </c>
      <c r="AQ13" s="44" t="str">
        <f t="shared" si="16"/>
        <v>E</v>
      </c>
      <c r="AR13" s="44" t="str">
        <f t="shared" si="17"/>
        <v>S</v>
      </c>
      <c r="AS13" s="44" t="str">
        <f t="shared" si="18"/>
        <v>S</v>
      </c>
      <c r="AT13" s="40"/>
      <c r="AU13" s="40"/>
      <c r="AV13" s="40"/>
      <c r="AW13" s="40"/>
      <c r="AX13" s="40"/>
      <c r="AY13" s="40"/>
      <c r="AZ13" s="40"/>
      <c r="BA13" s="40"/>
      <c r="BB13" s="40"/>
      <c r="BC13" s="40"/>
    </row>
    <row r="14" spans="1:55" x14ac:dyDescent="0.2">
      <c r="A14" s="51">
        <v>8</v>
      </c>
      <c r="B14" s="101"/>
      <c r="C14" s="101"/>
      <c r="D14" s="101">
        <v>2014</v>
      </c>
      <c r="E14" s="101" t="s">
        <v>19</v>
      </c>
      <c r="F14" s="101"/>
      <c r="G14" s="34" t="str">
        <f t="shared" si="0"/>
        <v>10m</v>
      </c>
      <c r="H14" s="109">
        <v>10</v>
      </c>
      <c r="I14" s="110">
        <v>3.2</v>
      </c>
      <c r="J14" s="111">
        <v>0</v>
      </c>
      <c r="K14" s="110">
        <v>22</v>
      </c>
      <c r="L14" s="111">
        <v>0</v>
      </c>
      <c r="M14" s="110">
        <v>500</v>
      </c>
      <c r="N14" s="112">
        <v>1000</v>
      </c>
      <c r="O14" s="113">
        <v>1200</v>
      </c>
      <c r="P14" s="27">
        <f t="shared" si="1"/>
        <v>158</v>
      </c>
      <c r="Q14" s="29">
        <f t="shared" si="2"/>
        <v>291</v>
      </c>
      <c r="R14" s="28">
        <f t="shared" si="3"/>
        <v>-1051</v>
      </c>
      <c r="S14" s="27">
        <f t="shared" si="4"/>
        <v>171</v>
      </c>
      <c r="T14" s="28">
        <f t="shared" si="5"/>
        <v>-156</v>
      </c>
      <c r="U14" s="29">
        <f t="shared" si="6"/>
        <v>-112</v>
      </c>
      <c r="V14" s="31">
        <f t="shared" si="19"/>
        <v>-193</v>
      </c>
      <c r="W14" s="82">
        <f t="shared" si="7"/>
        <v>-19</v>
      </c>
      <c r="X14" s="30">
        <f t="shared" si="8"/>
        <v>158</v>
      </c>
      <c r="Y14" s="31">
        <f t="shared" si="20"/>
        <v>291</v>
      </c>
      <c r="Z14" s="31">
        <f t="shared" si="21"/>
        <v>171</v>
      </c>
      <c r="AA14" s="27">
        <f t="shared" si="22"/>
        <v>-19</v>
      </c>
      <c r="AB14" s="21">
        <f t="shared" si="23"/>
        <v>620</v>
      </c>
      <c r="AC14" s="32" t="str" cm="1">
        <f t="array" ref="AC14">_xlfn.IFS(G14="8w",AJ14,G14="9w",AK14,G14="10w",AL14,G14="11w",AM14,G14="12w",AN14,G14="8m",AO14,G14="9m",AP14,G14="10m",AQ14,G14="11m",AR14,G14="12m",AS14)</f>
        <v>S</v>
      </c>
      <c r="AD14" s="40"/>
      <c r="AE14" s="48">
        <v>1</v>
      </c>
      <c r="AF14" s="49" t="s">
        <v>40</v>
      </c>
      <c r="AG14" s="18">
        <v>1</v>
      </c>
      <c r="AH14" s="19" t="s">
        <v>40</v>
      </c>
      <c r="AI14" s="40"/>
      <c r="AJ14" s="44" t="str">
        <f t="shared" si="9"/>
        <v>S</v>
      </c>
      <c r="AK14" s="44" t="str">
        <f t="shared" si="10"/>
        <v>S</v>
      </c>
      <c r="AL14" s="44" t="str">
        <f t="shared" si="11"/>
        <v>T</v>
      </c>
      <c r="AM14" s="44" t="str">
        <f t="shared" si="12"/>
        <v>T</v>
      </c>
      <c r="AN14" s="44" t="str">
        <f t="shared" si="13"/>
        <v>T</v>
      </c>
      <c r="AO14" s="44" t="str">
        <f t="shared" si="14"/>
        <v>E</v>
      </c>
      <c r="AP14" s="44" t="str">
        <f t="shared" si="15"/>
        <v>S</v>
      </c>
      <c r="AQ14" s="44" t="str">
        <f t="shared" si="16"/>
        <v>S</v>
      </c>
      <c r="AR14" s="44" t="str">
        <f t="shared" si="17"/>
        <v>T</v>
      </c>
      <c r="AS14" s="44" t="str">
        <f t="shared" si="18"/>
        <v>T</v>
      </c>
      <c r="AT14" s="40"/>
      <c r="AU14" s="40"/>
      <c r="AV14" s="40"/>
      <c r="AW14" s="40"/>
      <c r="AX14" s="40"/>
      <c r="AY14" s="40"/>
      <c r="AZ14" s="40"/>
      <c r="BA14" s="40"/>
      <c r="BB14" s="40"/>
      <c r="BC14" s="40"/>
    </row>
    <row r="15" spans="1:55" x14ac:dyDescent="0.2">
      <c r="A15" s="51">
        <v>9</v>
      </c>
      <c r="B15" s="101"/>
      <c r="C15" s="101"/>
      <c r="D15" s="101"/>
      <c r="E15" s="101"/>
      <c r="F15" s="101"/>
      <c r="G15" s="34" t="str">
        <f t="shared" si="0"/>
        <v>2024</v>
      </c>
      <c r="H15" s="109"/>
      <c r="I15" s="110"/>
      <c r="J15" s="111">
        <v>0</v>
      </c>
      <c r="K15" s="110"/>
      <c r="L15" s="111">
        <v>0</v>
      </c>
      <c r="M15" s="110">
        <v>500</v>
      </c>
      <c r="N15" s="112">
        <v>1000</v>
      </c>
      <c r="O15" s="113">
        <v>1200</v>
      </c>
      <c r="P15" s="27">
        <f t="shared" si="1"/>
        <v>0</v>
      </c>
      <c r="Q15" s="29">
        <f t="shared" si="2"/>
        <v>0</v>
      </c>
      <c r="R15" s="28">
        <f t="shared" si="3"/>
        <v>0</v>
      </c>
      <c r="S15" s="27">
        <f t="shared" si="4"/>
        <v>0</v>
      </c>
      <c r="T15" s="28">
        <f t="shared" si="5"/>
        <v>0</v>
      </c>
      <c r="U15" s="29">
        <f t="shared" si="6"/>
        <v>0</v>
      </c>
      <c r="V15" s="31">
        <f t="shared" si="19"/>
        <v>0</v>
      </c>
      <c r="W15" s="82">
        <f t="shared" si="7"/>
        <v>0</v>
      </c>
      <c r="X15" s="30">
        <f t="shared" si="8"/>
        <v>0</v>
      </c>
      <c r="Y15" s="31">
        <f t="shared" si="20"/>
        <v>0</v>
      </c>
      <c r="Z15" s="31">
        <f t="shared" si="21"/>
        <v>0</v>
      </c>
      <c r="AA15" s="27">
        <f t="shared" si="22"/>
        <v>0</v>
      </c>
      <c r="AB15" s="21">
        <f t="shared" si="23"/>
        <v>0</v>
      </c>
      <c r="AC15" s="32" t="e" cm="1">
        <f t="array" ref="AC15">_xlfn.IFS(G15="8w",AJ15,G15="9w",AK15,G15="10w",AL15,G15="11w",AM15,G15="12w",AN15,G15="8m",AO15,G15="9m",AP15,G15="10m",AQ15,G15="11m",AR15,G15="12m",AS15)</f>
        <v>#N/A</v>
      </c>
      <c r="AD15" s="40"/>
      <c r="AE15" s="48">
        <v>550</v>
      </c>
      <c r="AF15" s="49" t="s">
        <v>41</v>
      </c>
      <c r="AG15" s="18">
        <v>525</v>
      </c>
      <c r="AH15" s="19" t="s">
        <v>41</v>
      </c>
      <c r="AI15" s="40"/>
      <c r="AJ15" s="44">
        <f t="shared" si="9"/>
        <v>0</v>
      </c>
      <c r="AK15" s="44">
        <f t="shared" si="10"/>
        <v>0</v>
      </c>
      <c r="AL15" s="44">
        <f t="shared" si="11"/>
        <v>0</v>
      </c>
      <c r="AM15" s="44">
        <f t="shared" si="12"/>
        <v>0</v>
      </c>
      <c r="AN15" s="44">
        <f t="shared" si="13"/>
        <v>0</v>
      </c>
      <c r="AO15" s="44">
        <f t="shared" si="14"/>
        <v>0</v>
      </c>
      <c r="AP15" s="44">
        <f t="shared" si="15"/>
        <v>0</v>
      </c>
      <c r="AQ15" s="44">
        <f t="shared" si="16"/>
        <v>0</v>
      </c>
      <c r="AR15" s="44">
        <f t="shared" si="17"/>
        <v>0</v>
      </c>
      <c r="AS15" s="44">
        <f t="shared" si="18"/>
        <v>0</v>
      </c>
      <c r="AT15" s="40"/>
      <c r="AU15" s="40"/>
      <c r="AV15" s="40"/>
      <c r="AW15" s="40"/>
      <c r="AX15" s="40"/>
      <c r="AY15" s="40"/>
      <c r="AZ15" s="40"/>
      <c r="BA15" s="40"/>
      <c r="BB15" s="40"/>
      <c r="BC15" s="40"/>
    </row>
    <row r="16" spans="1:55" x14ac:dyDescent="0.2">
      <c r="A16" s="51">
        <v>10</v>
      </c>
      <c r="B16" s="101"/>
      <c r="C16" s="101"/>
      <c r="D16" s="101"/>
      <c r="E16" s="101"/>
      <c r="F16" s="101"/>
      <c r="G16" s="34" t="str">
        <f t="shared" si="0"/>
        <v>2024</v>
      </c>
      <c r="H16" s="109"/>
      <c r="I16" s="110"/>
      <c r="J16" s="111">
        <v>0</v>
      </c>
      <c r="K16" s="110"/>
      <c r="L16" s="111">
        <v>0</v>
      </c>
      <c r="M16" s="110">
        <v>500</v>
      </c>
      <c r="N16" s="112">
        <v>1000</v>
      </c>
      <c r="O16" s="113">
        <v>1200</v>
      </c>
      <c r="P16" s="27">
        <f t="shared" si="1"/>
        <v>0</v>
      </c>
      <c r="Q16" s="29">
        <f t="shared" si="2"/>
        <v>0</v>
      </c>
      <c r="R16" s="28">
        <f t="shared" si="3"/>
        <v>0</v>
      </c>
      <c r="S16" s="27">
        <f t="shared" si="4"/>
        <v>0</v>
      </c>
      <c r="T16" s="28">
        <f t="shared" si="5"/>
        <v>0</v>
      </c>
      <c r="U16" s="29">
        <f t="shared" si="6"/>
        <v>0</v>
      </c>
      <c r="V16" s="31">
        <f t="shared" si="19"/>
        <v>0</v>
      </c>
      <c r="W16" s="82">
        <f t="shared" si="7"/>
        <v>0</v>
      </c>
      <c r="X16" s="30">
        <f t="shared" si="8"/>
        <v>0</v>
      </c>
      <c r="Y16" s="31">
        <f t="shared" si="20"/>
        <v>0</v>
      </c>
      <c r="Z16" s="31">
        <f t="shared" si="21"/>
        <v>0</v>
      </c>
      <c r="AA16" s="27">
        <f t="shared" si="22"/>
        <v>0</v>
      </c>
      <c r="AB16" s="21">
        <f t="shared" si="23"/>
        <v>0</v>
      </c>
      <c r="AC16" s="32" t="e" cm="1">
        <f t="array" ref="AC16">_xlfn.IFS(G16="8w",AJ16,G16="9w",AK16,G16="10w",AL16,G16="11w",AM16,G16="12w",AN16,G16="8m",AO16,G16="9m",AP16,G16="10m",AQ16,G16="11m",AR16,G16="12m",AS16)</f>
        <v>#N/A</v>
      </c>
      <c r="AD16" s="40"/>
      <c r="AE16" s="48">
        <v>725</v>
      </c>
      <c r="AF16" s="49" t="s">
        <v>42</v>
      </c>
      <c r="AG16" s="18">
        <v>675</v>
      </c>
      <c r="AH16" s="19" t="s">
        <v>42</v>
      </c>
      <c r="AI16" s="40"/>
      <c r="AJ16" s="44">
        <f t="shared" si="9"/>
        <v>0</v>
      </c>
      <c r="AK16" s="44">
        <f t="shared" si="10"/>
        <v>0</v>
      </c>
      <c r="AL16" s="44">
        <f t="shared" si="11"/>
        <v>0</v>
      </c>
      <c r="AM16" s="44">
        <f t="shared" si="12"/>
        <v>0</v>
      </c>
      <c r="AN16" s="44">
        <f t="shared" si="13"/>
        <v>0</v>
      </c>
      <c r="AO16" s="44">
        <f t="shared" si="14"/>
        <v>0</v>
      </c>
      <c r="AP16" s="44">
        <f t="shared" si="15"/>
        <v>0</v>
      </c>
      <c r="AQ16" s="44">
        <f t="shared" si="16"/>
        <v>0</v>
      </c>
      <c r="AR16" s="44">
        <f t="shared" si="17"/>
        <v>0</v>
      </c>
      <c r="AS16" s="44">
        <f t="shared" si="18"/>
        <v>0</v>
      </c>
      <c r="AT16" s="40"/>
      <c r="AU16" s="40"/>
      <c r="AV16" s="40"/>
      <c r="AW16" s="40"/>
      <c r="AX16" s="40"/>
      <c r="AY16" s="40"/>
      <c r="AZ16" s="40"/>
      <c r="BA16" s="40"/>
      <c r="BB16" s="40"/>
      <c r="BC16" s="40"/>
    </row>
    <row r="17" spans="1:55" x14ac:dyDescent="0.2">
      <c r="A17" s="51">
        <v>11</v>
      </c>
      <c r="B17" s="102"/>
      <c r="C17" s="102"/>
      <c r="D17" s="102"/>
      <c r="E17" s="102"/>
      <c r="F17" s="102"/>
      <c r="G17" s="34" t="str">
        <f t="shared" si="0"/>
        <v>2024</v>
      </c>
      <c r="H17" s="109"/>
      <c r="I17" s="110"/>
      <c r="J17" s="111">
        <v>0</v>
      </c>
      <c r="K17" s="110"/>
      <c r="L17" s="111">
        <v>0</v>
      </c>
      <c r="M17" s="110">
        <v>500</v>
      </c>
      <c r="N17" s="112">
        <v>1000</v>
      </c>
      <c r="O17" s="113">
        <v>1200</v>
      </c>
      <c r="P17" s="27">
        <f t="shared" si="1"/>
        <v>0</v>
      </c>
      <c r="Q17" s="29">
        <f t="shared" si="2"/>
        <v>0</v>
      </c>
      <c r="R17" s="28">
        <f t="shared" si="3"/>
        <v>0</v>
      </c>
      <c r="S17" s="27">
        <f t="shared" si="4"/>
        <v>0</v>
      </c>
      <c r="T17" s="28">
        <f t="shared" si="5"/>
        <v>0</v>
      </c>
      <c r="U17" s="29">
        <f t="shared" si="6"/>
        <v>0</v>
      </c>
      <c r="V17" s="31">
        <f t="shared" si="19"/>
        <v>0</v>
      </c>
      <c r="W17" s="82">
        <f t="shared" si="7"/>
        <v>0</v>
      </c>
      <c r="X17" s="30">
        <f t="shared" si="8"/>
        <v>0</v>
      </c>
      <c r="Y17" s="31">
        <f t="shared" si="20"/>
        <v>0</v>
      </c>
      <c r="Z17" s="31">
        <f t="shared" si="21"/>
        <v>0</v>
      </c>
      <c r="AA17" s="27">
        <f t="shared" si="22"/>
        <v>0</v>
      </c>
      <c r="AB17" s="21">
        <f t="shared" si="23"/>
        <v>0</v>
      </c>
      <c r="AC17" s="32" t="e" cm="1">
        <f t="array" ref="AC17">_xlfn.IFS(G17="8w",AJ17,G17="9w",AK17,G17="10w",AL17,G17="11w",AM17,G17="12w",AN17,G17="8m",AO17,G17="9m",AP17,G17="10m",AQ17,G17="11m",AR17,G17="12m",AS17)</f>
        <v>#N/A</v>
      </c>
      <c r="AD17" s="40"/>
      <c r="AE17" s="45"/>
      <c r="AF17" s="45"/>
      <c r="AG17" s="45"/>
      <c r="AH17" s="45"/>
      <c r="AI17" s="40"/>
      <c r="AJ17" s="44">
        <f t="shared" si="9"/>
        <v>0</v>
      </c>
      <c r="AK17" s="44">
        <f t="shared" si="10"/>
        <v>0</v>
      </c>
      <c r="AL17" s="44">
        <f t="shared" si="11"/>
        <v>0</v>
      </c>
      <c r="AM17" s="44">
        <f t="shared" si="12"/>
        <v>0</v>
      </c>
      <c r="AN17" s="44">
        <f t="shared" si="13"/>
        <v>0</v>
      </c>
      <c r="AO17" s="44">
        <f t="shared" si="14"/>
        <v>0</v>
      </c>
      <c r="AP17" s="44">
        <f t="shared" si="15"/>
        <v>0</v>
      </c>
      <c r="AQ17" s="44">
        <f t="shared" si="16"/>
        <v>0</v>
      </c>
      <c r="AR17" s="44">
        <f t="shared" si="17"/>
        <v>0</v>
      </c>
      <c r="AS17" s="44">
        <f t="shared" si="18"/>
        <v>0</v>
      </c>
      <c r="AT17" s="40"/>
      <c r="AU17" s="40"/>
      <c r="AV17" s="40"/>
      <c r="AW17" s="40"/>
      <c r="AX17" s="40"/>
      <c r="AY17" s="40"/>
      <c r="AZ17" s="40"/>
      <c r="BA17" s="40"/>
      <c r="BB17" s="40"/>
      <c r="BC17" s="40"/>
    </row>
    <row r="18" spans="1:55" x14ac:dyDescent="0.2">
      <c r="A18" s="51">
        <v>12</v>
      </c>
      <c r="B18" s="102"/>
      <c r="C18" s="102"/>
      <c r="D18" s="102"/>
      <c r="E18" s="102"/>
      <c r="F18" s="102"/>
      <c r="G18" s="34" t="str">
        <f t="shared" si="0"/>
        <v>2024</v>
      </c>
      <c r="H18" s="109"/>
      <c r="I18" s="110"/>
      <c r="J18" s="111">
        <v>0</v>
      </c>
      <c r="K18" s="110"/>
      <c r="L18" s="111">
        <v>0</v>
      </c>
      <c r="M18" s="110">
        <v>500</v>
      </c>
      <c r="N18" s="112">
        <v>1000</v>
      </c>
      <c r="O18" s="113">
        <v>1200</v>
      </c>
      <c r="P18" s="27">
        <f t="shared" si="1"/>
        <v>0</v>
      </c>
      <c r="Q18" s="29">
        <f t="shared" si="2"/>
        <v>0</v>
      </c>
      <c r="R18" s="28">
        <f t="shared" si="3"/>
        <v>0</v>
      </c>
      <c r="S18" s="27">
        <f t="shared" si="4"/>
        <v>0</v>
      </c>
      <c r="T18" s="28">
        <f t="shared" si="5"/>
        <v>0</v>
      </c>
      <c r="U18" s="29">
        <f t="shared" si="6"/>
        <v>0</v>
      </c>
      <c r="V18" s="31">
        <f t="shared" si="19"/>
        <v>0</v>
      </c>
      <c r="W18" s="82">
        <f t="shared" si="7"/>
        <v>0</v>
      </c>
      <c r="X18" s="30">
        <f t="shared" si="8"/>
        <v>0</v>
      </c>
      <c r="Y18" s="31">
        <f t="shared" si="20"/>
        <v>0</v>
      </c>
      <c r="Z18" s="31">
        <f t="shared" si="21"/>
        <v>0</v>
      </c>
      <c r="AA18" s="27">
        <f t="shared" si="22"/>
        <v>0</v>
      </c>
      <c r="AB18" s="21">
        <f t="shared" si="23"/>
        <v>0</v>
      </c>
      <c r="AC18" s="32" t="e" cm="1">
        <f t="array" ref="AC18">_xlfn.IFS(G18="8w",AJ18,G18="9w",AK18,G18="10w",AL18,G18="11w",AM18,G18="12w",AN18,G18="8m",AO18,G18="9m",AP18,G18="10m",AQ18,G18="11m",AR18,G18="12m",AS18)</f>
        <v>#N/A</v>
      </c>
      <c r="AD18" s="40"/>
      <c r="AE18" s="46"/>
      <c r="AF18" s="46"/>
      <c r="AG18" s="46"/>
      <c r="AH18" s="46"/>
      <c r="AI18" s="40"/>
      <c r="AJ18" s="44">
        <f t="shared" si="9"/>
        <v>0</v>
      </c>
      <c r="AK18" s="44">
        <f t="shared" si="10"/>
        <v>0</v>
      </c>
      <c r="AL18" s="44">
        <f t="shared" si="11"/>
        <v>0</v>
      </c>
      <c r="AM18" s="44">
        <f t="shared" si="12"/>
        <v>0</v>
      </c>
      <c r="AN18" s="44">
        <f t="shared" si="13"/>
        <v>0</v>
      </c>
      <c r="AO18" s="44">
        <f t="shared" si="14"/>
        <v>0</v>
      </c>
      <c r="AP18" s="44">
        <f t="shared" si="15"/>
        <v>0</v>
      </c>
      <c r="AQ18" s="44">
        <f t="shared" si="16"/>
        <v>0</v>
      </c>
      <c r="AR18" s="44">
        <f t="shared" si="17"/>
        <v>0</v>
      </c>
      <c r="AS18" s="44">
        <f t="shared" si="18"/>
        <v>0</v>
      </c>
      <c r="AT18" s="40"/>
      <c r="AU18" s="40"/>
      <c r="AV18" s="40"/>
      <c r="AW18" s="40"/>
      <c r="AX18" s="40"/>
      <c r="AY18" s="40"/>
      <c r="AZ18" s="40"/>
      <c r="BA18" s="40"/>
      <c r="BB18" s="40"/>
      <c r="BC18" s="40"/>
    </row>
    <row r="19" spans="1:55" x14ac:dyDescent="0.2">
      <c r="A19" s="51">
        <v>13</v>
      </c>
      <c r="B19" s="102"/>
      <c r="C19" s="102"/>
      <c r="D19" s="102"/>
      <c r="E19" s="102"/>
      <c r="F19" s="102"/>
      <c r="G19" s="34" t="str">
        <f t="shared" si="0"/>
        <v>2024</v>
      </c>
      <c r="H19" s="109"/>
      <c r="I19" s="110"/>
      <c r="J19" s="111">
        <v>0</v>
      </c>
      <c r="K19" s="110"/>
      <c r="L19" s="111">
        <v>0</v>
      </c>
      <c r="M19" s="110">
        <v>500</v>
      </c>
      <c r="N19" s="112">
        <v>1000</v>
      </c>
      <c r="O19" s="113">
        <v>1200</v>
      </c>
      <c r="P19" s="27">
        <f t="shared" si="1"/>
        <v>0</v>
      </c>
      <c r="Q19" s="29">
        <f t="shared" si="2"/>
        <v>0</v>
      </c>
      <c r="R19" s="28">
        <f t="shared" si="3"/>
        <v>0</v>
      </c>
      <c r="S19" s="27">
        <f t="shared" si="4"/>
        <v>0</v>
      </c>
      <c r="T19" s="28">
        <f t="shared" si="5"/>
        <v>0</v>
      </c>
      <c r="U19" s="29">
        <f t="shared" si="6"/>
        <v>0</v>
      </c>
      <c r="V19" s="31">
        <f t="shared" si="19"/>
        <v>0</v>
      </c>
      <c r="W19" s="82">
        <f t="shared" si="7"/>
        <v>0</v>
      </c>
      <c r="X19" s="30">
        <f t="shared" si="8"/>
        <v>0</v>
      </c>
      <c r="Y19" s="31">
        <f t="shared" si="20"/>
        <v>0</v>
      </c>
      <c r="Z19" s="31">
        <f t="shared" si="21"/>
        <v>0</v>
      </c>
      <c r="AA19" s="27">
        <f t="shared" si="22"/>
        <v>0</v>
      </c>
      <c r="AB19" s="21">
        <f t="shared" si="23"/>
        <v>0</v>
      </c>
      <c r="AC19" s="32" t="e" cm="1">
        <f t="array" ref="AC19">_xlfn.IFS(G19="8w",AJ19,G19="9w",AK19,G19="10w",AL19,G19="11w",AM19,G19="12w",AN19,G19="8m",AO19,G19="9m",AP19,G19="10m",AQ19,G19="11m",AR19,G19="12m",AS19)</f>
        <v>#N/A</v>
      </c>
      <c r="AD19" s="40"/>
      <c r="AE19" s="47" t="s">
        <v>23</v>
      </c>
      <c r="AF19" s="47" t="s">
        <v>45</v>
      </c>
      <c r="AG19" s="17" t="s">
        <v>23</v>
      </c>
      <c r="AH19" s="17" t="s">
        <v>46</v>
      </c>
      <c r="AI19" s="40"/>
      <c r="AJ19" s="44">
        <f t="shared" si="9"/>
        <v>0</v>
      </c>
      <c r="AK19" s="44">
        <f t="shared" si="10"/>
        <v>0</v>
      </c>
      <c r="AL19" s="44">
        <f t="shared" si="11"/>
        <v>0</v>
      </c>
      <c r="AM19" s="44">
        <f t="shared" si="12"/>
        <v>0</v>
      </c>
      <c r="AN19" s="44">
        <f t="shared" si="13"/>
        <v>0</v>
      </c>
      <c r="AO19" s="44">
        <f t="shared" si="14"/>
        <v>0</v>
      </c>
      <c r="AP19" s="44">
        <f t="shared" si="15"/>
        <v>0</v>
      </c>
      <c r="AQ19" s="44">
        <f t="shared" si="16"/>
        <v>0</v>
      </c>
      <c r="AR19" s="44">
        <f t="shared" si="17"/>
        <v>0</v>
      </c>
      <c r="AS19" s="44">
        <f t="shared" si="18"/>
        <v>0</v>
      </c>
      <c r="AT19" s="40"/>
      <c r="AU19" s="40"/>
      <c r="AV19" s="40"/>
      <c r="AW19" s="40"/>
      <c r="AX19" s="40"/>
      <c r="AY19" s="40"/>
      <c r="AZ19" s="40"/>
      <c r="BA19" s="40"/>
      <c r="BB19" s="40"/>
      <c r="BC19" s="40"/>
    </row>
    <row r="20" spans="1:55" x14ac:dyDescent="0.2">
      <c r="A20" s="51">
        <v>14</v>
      </c>
      <c r="B20" s="102"/>
      <c r="C20" s="102"/>
      <c r="D20" s="102"/>
      <c r="E20" s="102"/>
      <c r="F20" s="102"/>
      <c r="G20" s="34" t="str">
        <f t="shared" si="0"/>
        <v>2024</v>
      </c>
      <c r="H20" s="109"/>
      <c r="I20" s="110"/>
      <c r="J20" s="111">
        <v>0</v>
      </c>
      <c r="K20" s="110"/>
      <c r="L20" s="111">
        <v>0</v>
      </c>
      <c r="M20" s="110">
        <v>500</v>
      </c>
      <c r="N20" s="112">
        <v>1000</v>
      </c>
      <c r="O20" s="113">
        <v>1200</v>
      </c>
      <c r="P20" s="27">
        <f t="shared" si="1"/>
        <v>0</v>
      </c>
      <c r="Q20" s="29">
        <f t="shared" si="2"/>
        <v>0</v>
      </c>
      <c r="R20" s="28">
        <f t="shared" si="3"/>
        <v>0</v>
      </c>
      <c r="S20" s="27">
        <f t="shared" si="4"/>
        <v>0</v>
      </c>
      <c r="T20" s="28">
        <f t="shared" si="5"/>
        <v>0</v>
      </c>
      <c r="U20" s="29">
        <f t="shared" si="6"/>
        <v>0</v>
      </c>
      <c r="V20" s="31">
        <f t="shared" si="19"/>
        <v>0</v>
      </c>
      <c r="W20" s="82">
        <f t="shared" si="7"/>
        <v>0</v>
      </c>
      <c r="X20" s="30">
        <f t="shared" si="8"/>
        <v>0</v>
      </c>
      <c r="Y20" s="31">
        <f t="shared" si="20"/>
        <v>0</v>
      </c>
      <c r="Z20" s="31">
        <f t="shared" si="21"/>
        <v>0</v>
      </c>
      <c r="AA20" s="27">
        <f t="shared" si="22"/>
        <v>0</v>
      </c>
      <c r="AB20" s="21">
        <f t="shared" si="23"/>
        <v>0</v>
      </c>
      <c r="AC20" s="32" t="e" cm="1">
        <f t="array" ref="AC20">_xlfn.IFS(G20="8w",AJ20,G20="9w",AK20,G20="10w",AL20,G20="11w",AM20,G20="12w",AN20,G20="8m",AO20,G20="9m",AP20,G20="10m",AQ20,G20="11m",AR20,G20="12m",AS20)</f>
        <v>#N/A</v>
      </c>
      <c r="AD20" s="40"/>
      <c r="AE20" s="48">
        <v>0</v>
      </c>
      <c r="AF20" s="49" t="s">
        <v>39</v>
      </c>
      <c r="AG20" s="18">
        <v>0</v>
      </c>
      <c r="AH20" s="19" t="s">
        <v>39</v>
      </c>
      <c r="AI20" s="40"/>
      <c r="AJ20" s="44">
        <f t="shared" si="9"/>
        <v>0</v>
      </c>
      <c r="AK20" s="44">
        <f t="shared" si="10"/>
        <v>0</v>
      </c>
      <c r="AL20" s="44">
        <f t="shared" si="11"/>
        <v>0</v>
      </c>
      <c r="AM20" s="44">
        <f t="shared" si="12"/>
        <v>0</v>
      </c>
      <c r="AN20" s="44">
        <f t="shared" si="13"/>
        <v>0</v>
      </c>
      <c r="AO20" s="44">
        <f t="shared" si="14"/>
        <v>0</v>
      </c>
      <c r="AP20" s="44">
        <f t="shared" si="15"/>
        <v>0</v>
      </c>
      <c r="AQ20" s="44">
        <f t="shared" si="16"/>
        <v>0</v>
      </c>
      <c r="AR20" s="44">
        <f t="shared" si="17"/>
        <v>0</v>
      </c>
      <c r="AS20" s="44">
        <f t="shared" si="18"/>
        <v>0</v>
      </c>
      <c r="AT20" s="40"/>
      <c r="AU20" s="40"/>
      <c r="AV20" s="40"/>
      <c r="AW20" s="40"/>
      <c r="AX20" s="40"/>
      <c r="AY20" s="40"/>
      <c r="AZ20" s="40"/>
      <c r="BA20" s="40"/>
      <c r="BB20" s="40"/>
      <c r="BC20" s="40"/>
    </row>
    <row r="21" spans="1:55" x14ac:dyDescent="0.2">
      <c r="A21" s="51">
        <v>15</v>
      </c>
      <c r="B21" s="102"/>
      <c r="C21" s="102"/>
      <c r="D21" s="102"/>
      <c r="E21" s="102"/>
      <c r="F21" s="102"/>
      <c r="G21" s="34" t="str">
        <f t="shared" si="0"/>
        <v>2024</v>
      </c>
      <c r="H21" s="109"/>
      <c r="I21" s="110"/>
      <c r="J21" s="111">
        <v>0</v>
      </c>
      <c r="K21" s="110"/>
      <c r="L21" s="111">
        <v>0</v>
      </c>
      <c r="M21" s="110">
        <v>500</v>
      </c>
      <c r="N21" s="112">
        <v>1000</v>
      </c>
      <c r="O21" s="113">
        <v>1200</v>
      </c>
      <c r="P21" s="27">
        <f t="shared" si="1"/>
        <v>0</v>
      </c>
      <c r="Q21" s="29">
        <f t="shared" si="2"/>
        <v>0</v>
      </c>
      <c r="R21" s="28">
        <f t="shared" si="3"/>
        <v>0</v>
      </c>
      <c r="S21" s="27">
        <f t="shared" si="4"/>
        <v>0</v>
      </c>
      <c r="T21" s="28">
        <f t="shared" si="5"/>
        <v>0</v>
      </c>
      <c r="U21" s="29">
        <f t="shared" si="6"/>
        <v>0</v>
      </c>
      <c r="V21" s="31">
        <f t="shared" si="19"/>
        <v>0</v>
      </c>
      <c r="W21" s="82">
        <f t="shared" si="7"/>
        <v>0</v>
      </c>
      <c r="X21" s="30">
        <f t="shared" si="8"/>
        <v>0</v>
      </c>
      <c r="Y21" s="31">
        <f t="shared" si="20"/>
        <v>0</v>
      </c>
      <c r="Z21" s="31">
        <f t="shared" si="21"/>
        <v>0</v>
      </c>
      <c r="AA21" s="27">
        <f t="shared" si="22"/>
        <v>0</v>
      </c>
      <c r="AB21" s="21">
        <f t="shared" si="23"/>
        <v>0</v>
      </c>
      <c r="AC21" s="32" t="e" cm="1">
        <f t="array" ref="AC21">_xlfn.IFS(G21="8w",AJ21,G21="9w",AK21,G21="10w",AL21,G21="11w",AM21,G21="12w",AN21,G21="8m",AO21,G21="9m",AP21,G21="10m",AQ21,G21="11m",AR21,G21="12m",AS21)</f>
        <v>#N/A</v>
      </c>
      <c r="AD21" s="40"/>
      <c r="AE21" s="48">
        <v>1</v>
      </c>
      <c r="AF21" s="49" t="s">
        <v>40</v>
      </c>
      <c r="AG21" s="18">
        <v>1</v>
      </c>
      <c r="AH21" s="19" t="s">
        <v>40</v>
      </c>
      <c r="AI21" s="40"/>
      <c r="AJ21" s="44">
        <f t="shared" si="9"/>
        <v>0</v>
      </c>
      <c r="AK21" s="44">
        <f t="shared" si="10"/>
        <v>0</v>
      </c>
      <c r="AL21" s="44">
        <f t="shared" si="11"/>
        <v>0</v>
      </c>
      <c r="AM21" s="44">
        <f t="shared" si="12"/>
        <v>0</v>
      </c>
      <c r="AN21" s="44">
        <f t="shared" si="13"/>
        <v>0</v>
      </c>
      <c r="AO21" s="44">
        <f t="shared" si="14"/>
        <v>0</v>
      </c>
      <c r="AP21" s="44">
        <f t="shared" si="15"/>
        <v>0</v>
      </c>
      <c r="AQ21" s="44">
        <f t="shared" si="16"/>
        <v>0</v>
      </c>
      <c r="AR21" s="44">
        <f t="shared" si="17"/>
        <v>0</v>
      </c>
      <c r="AS21" s="44">
        <f t="shared" si="18"/>
        <v>0</v>
      </c>
      <c r="AT21" s="40"/>
      <c r="AU21" s="40"/>
      <c r="AV21" s="40"/>
      <c r="AW21" s="40"/>
      <c r="AX21" s="40"/>
      <c r="AY21" s="40"/>
      <c r="AZ21" s="40"/>
      <c r="BA21" s="40"/>
      <c r="BB21" s="40"/>
      <c r="BC21" s="40"/>
    </row>
    <row r="22" spans="1:55" x14ac:dyDescent="0.2">
      <c r="A22" s="51">
        <v>16</v>
      </c>
      <c r="B22" s="102"/>
      <c r="C22" s="102"/>
      <c r="D22" s="102"/>
      <c r="E22" s="102"/>
      <c r="F22" s="102"/>
      <c r="G22" s="34" t="str">
        <f t="shared" si="0"/>
        <v>2024</v>
      </c>
      <c r="H22" s="109"/>
      <c r="I22" s="110"/>
      <c r="J22" s="111">
        <v>0</v>
      </c>
      <c r="K22" s="110"/>
      <c r="L22" s="111">
        <v>0</v>
      </c>
      <c r="M22" s="110">
        <v>500</v>
      </c>
      <c r="N22" s="112">
        <v>1000</v>
      </c>
      <c r="O22" s="113">
        <v>1200</v>
      </c>
      <c r="P22" s="27">
        <f t="shared" si="1"/>
        <v>0</v>
      </c>
      <c r="Q22" s="29">
        <f t="shared" si="2"/>
        <v>0</v>
      </c>
      <c r="R22" s="28">
        <f t="shared" si="3"/>
        <v>0</v>
      </c>
      <c r="S22" s="27">
        <f t="shared" si="4"/>
        <v>0</v>
      </c>
      <c r="T22" s="28">
        <f t="shared" si="5"/>
        <v>0</v>
      </c>
      <c r="U22" s="29">
        <f t="shared" si="6"/>
        <v>0</v>
      </c>
      <c r="V22" s="31">
        <f t="shared" si="19"/>
        <v>0</v>
      </c>
      <c r="W22" s="82">
        <f t="shared" si="7"/>
        <v>0</v>
      </c>
      <c r="X22" s="30">
        <f t="shared" si="8"/>
        <v>0</v>
      </c>
      <c r="Y22" s="31">
        <f t="shared" si="20"/>
        <v>0</v>
      </c>
      <c r="Z22" s="31">
        <f t="shared" si="21"/>
        <v>0</v>
      </c>
      <c r="AA22" s="27">
        <f t="shared" si="22"/>
        <v>0</v>
      </c>
      <c r="AB22" s="21">
        <f t="shared" si="23"/>
        <v>0</v>
      </c>
      <c r="AC22" s="32" t="e" cm="1">
        <f t="array" ref="AC22">_xlfn.IFS(G22="8w",AJ22,G22="9w",AK22,G22="10w",AL22,G22="11w",AM22,G22="12w",AN22,G22="8m",AO22,G22="9m",AP22,G22="10m",AQ22,G22="11m",AR22,G22="12m",AS22)</f>
        <v>#N/A</v>
      </c>
      <c r="AD22" s="40"/>
      <c r="AE22" s="48">
        <v>625</v>
      </c>
      <c r="AF22" s="49" t="s">
        <v>41</v>
      </c>
      <c r="AG22" s="18">
        <v>600</v>
      </c>
      <c r="AH22" s="19" t="s">
        <v>41</v>
      </c>
      <c r="AI22" s="40"/>
      <c r="AJ22" s="44">
        <f t="shared" si="9"/>
        <v>0</v>
      </c>
      <c r="AK22" s="44">
        <f t="shared" si="10"/>
        <v>0</v>
      </c>
      <c r="AL22" s="44">
        <f t="shared" si="11"/>
        <v>0</v>
      </c>
      <c r="AM22" s="44">
        <f t="shared" si="12"/>
        <v>0</v>
      </c>
      <c r="AN22" s="44">
        <f t="shared" si="13"/>
        <v>0</v>
      </c>
      <c r="AO22" s="44">
        <f t="shared" si="14"/>
        <v>0</v>
      </c>
      <c r="AP22" s="44">
        <f t="shared" si="15"/>
        <v>0</v>
      </c>
      <c r="AQ22" s="44">
        <f t="shared" si="16"/>
        <v>0</v>
      </c>
      <c r="AR22" s="44">
        <f t="shared" si="17"/>
        <v>0</v>
      </c>
      <c r="AS22" s="44">
        <f t="shared" si="18"/>
        <v>0</v>
      </c>
      <c r="AT22" s="40"/>
      <c r="AU22" s="40"/>
      <c r="AV22" s="40"/>
      <c r="AW22" s="40"/>
      <c r="AX22" s="40"/>
      <c r="AY22" s="40"/>
      <c r="AZ22" s="40"/>
      <c r="BA22" s="40"/>
      <c r="BB22" s="40"/>
      <c r="BC22" s="40"/>
    </row>
    <row r="23" spans="1:55" x14ac:dyDescent="0.2">
      <c r="A23" s="51">
        <v>17</v>
      </c>
      <c r="B23" s="102"/>
      <c r="C23" s="102"/>
      <c r="D23" s="102"/>
      <c r="E23" s="102"/>
      <c r="F23" s="102"/>
      <c r="G23" s="34" t="str">
        <f t="shared" si="0"/>
        <v>2024</v>
      </c>
      <c r="H23" s="109"/>
      <c r="I23" s="110"/>
      <c r="J23" s="111">
        <v>0</v>
      </c>
      <c r="K23" s="110"/>
      <c r="L23" s="111">
        <v>0</v>
      </c>
      <c r="M23" s="110">
        <v>500</v>
      </c>
      <c r="N23" s="112">
        <v>1000</v>
      </c>
      <c r="O23" s="113">
        <v>1200</v>
      </c>
      <c r="P23" s="27">
        <f t="shared" si="1"/>
        <v>0</v>
      </c>
      <c r="Q23" s="29">
        <f t="shared" si="2"/>
        <v>0</v>
      </c>
      <c r="R23" s="28">
        <f t="shared" si="3"/>
        <v>0</v>
      </c>
      <c r="S23" s="27">
        <f t="shared" si="4"/>
        <v>0</v>
      </c>
      <c r="T23" s="28">
        <f t="shared" si="5"/>
        <v>0</v>
      </c>
      <c r="U23" s="29">
        <f t="shared" si="6"/>
        <v>0</v>
      </c>
      <c r="V23" s="31">
        <f t="shared" si="19"/>
        <v>0</v>
      </c>
      <c r="W23" s="82">
        <f t="shared" si="7"/>
        <v>0</v>
      </c>
      <c r="X23" s="30">
        <f t="shared" si="8"/>
        <v>0</v>
      </c>
      <c r="Y23" s="31">
        <f t="shared" si="20"/>
        <v>0</v>
      </c>
      <c r="Z23" s="31">
        <f t="shared" si="21"/>
        <v>0</v>
      </c>
      <c r="AA23" s="27">
        <f t="shared" si="22"/>
        <v>0</v>
      </c>
      <c r="AB23" s="21">
        <f t="shared" si="23"/>
        <v>0</v>
      </c>
      <c r="AC23" s="32" t="e" cm="1">
        <f t="array" ref="AC23">_xlfn.IFS(G23="8w",AJ23,G23="9w",AK23,G23="10w",AL23,G23="11w",AM23,G23="12w",AN23,G23="8m",AO23,G23="9m",AP23,G23="10m",AQ23,G23="11m",AR23,G23="12m",AS23)</f>
        <v>#N/A</v>
      </c>
      <c r="AD23" s="40"/>
      <c r="AE23" s="48">
        <v>825</v>
      </c>
      <c r="AF23" s="49" t="s">
        <v>42</v>
      </c>
      <c r="AG23" s="18">
        <v>775</v>
      </c>
      <c r="AH23" s="19" t="s">
        <v>42</v>
      </c>
      <c r="AI23" s="40"/>
      <c r="AJ23" s="44">
        <f t="shared" si="9"/>
        <v>0</v>
      </c>
      <c r="AK23" s="44">
        <f t="shared" si="10"/>
        <v>0</v>
      </c>
      <c r="AL23" s="44">
        <f t="shared" si="11"/>
        <v>0</v>
      </c>
      <c r="AM23" s="44">
        <f t="shared" si="12"/>
        <v>0</v>
      </c>
      <c r="AN23" s="44">
        <f t="shared" si="13"/>
        <v>0</v>
      </c>
      <c r="AO23" s="44">
        <f t="shared" si="14"/>
        <v>0</v>
      </c>
      <c r="AP23" s="44">
        <f t="shared" si="15"/>
        <v>0</v>
      </c>
      <c r="AQ23" s="44">
        <f t="shared" si="16"/>
        <v>0</v>
      </c>
      <c r="AR23" s="44">
        <f t="shared" si="17"/>
        <v>0</v>
      </c>
      <c r="AS23" s="44">
        <f t="shared" si="18"/>
        <v>0</v>
      </c>
      <c r="AT23" s="40"/>
      <c r="AU23" s="40"/>
      <c r="AV23" s="40"/>
      <c r="AW23" s="40"/>
      <c r="AX23" s="40"/>
      <c r="AY23" s="40"/>
      <c r="AZ23" s="40"/>
      <c r="BA23" s="40"/>
      <c r="BB23" s="40"/>
      <c r="BC23" s="40"/>
    </row>
    <row r="24" spans="1:55" x14ac:dyDescent="0.2">
      <c r="A24" s="51">
        <v>18</v>
      </c>
      <c r="B24" s="102"/>
      <c r="C24" s="102"/>
      <c r="D24" s="102"/>
      <c r="E24" s="102"/>
      <c r="F24" s="102"/>
      <c r="G24" s="34" t="str">
        <f t="shared" si="0"/>
        <v>2024</v>
      </c>
      <c r="H24" s="109"/>
      <c r="I24" s="110"/>
      <c r="J24" s="111">
        <v>0</v>
      </c>
      <c r="K24" s="110"/>
      <c r="L24" s="111">
        <v>0</v>
      </c>
      <c r="M24" s="110">
        <v>500</v>
      </c>
      <c r="N24" s="112">
        <v>1000</v>
      </c>
      <c r="O24" s="113">
        <v>1200</v>
      </c>
      <c r="P24" s="27">
        <f t="shared" si="1"/>
        <v>0</v>
      </c>
      <c r="Q24" s="29">
        <f t="shared" si="2"/>
        <v>0</v>
      </c>
      <c r="R24" s="28">
        <f t="shared" si="3"/>
        <v>0</v>
      </c>
      <c r="S24" s="27">
        <f t="shared" si="4"/>
        <v>0</v>
      </c>
      <c r="T24" s="28">
        <f t="shared" si="5"/>
        <v>0</v>
      </c>
      <c r="U24" s="29">
        <f t="shared" si="6"/>
        <v>0</v>
      </c>
      <c r="V24" s="31">
        <f t="shared" si="19"/>
        <v>0</v>
      </c>
      <c r="W24" s="82">
        <f t="shared" si="7"/>
        <v>0</v>
      </c>
      <c r="X24" s="30">
        <f t="shared" si="8"/>
        <v>0</v>
      </c>
      <c r="Y24" s="31">
        <f t="shared" si="20"/>
        <v>0</v>
      </c>
      <c r="Z24" s="31">
        <f t="shared" si="21"/>
        <v>0</v>
      </c>
      <c r="AA24" s="27">
        <f t="shared" si="22"/>
        <v>0</v>
      </c>
      <c r="AB24" s="21">
        <f t="shared" si="23"/>
        <v>0</v>
      </c>
      <c r="AC24" s="32" t="e" cm="1">
        <f t="array" ref="AC24">_xlfn.IFS(G24="8w",AJ24,G24="9w",AK24,G24="10w",AL24,G24="11w",AM24,G24="12w",AN24,G24="8m",AO24,G24="9m",AP24,G24="10m",AQ24,G24="11m",AR24,G24="12m",AS24)</f>
        <v>#N/A</v>
      </c>
      <c r="AD24" s="40" t="s">
        <v>111</v>
      </c>
      <c r="AE24" s="45"/>
      <c r="AF24" s="45"/>
      <c r="AG24" s="45"/>
      <c r="AH24" s="45"/>
      <c r="AI24" s="40"/>
      <c r="AJ24" s="44">
        <f t="shared" si="9"/>
        <v>0</v>
      </c>
      <c r="AK24" s="44">
        <f t="shared" si="10"/>
        <v>0</v>
      </c>
      <c r="AL24" s="44">
        <f t="shared" si="11"/>
        <v>0</v>
      </c>
      <c r="AM24" s="44">
        <f t="shared" si="12"/>
        <v>0</v>
      </c>
      <c r="AN24" s="44">
        <f t="shared" si="13"/>
        <v>0</v>
      </c>
      <c r="AO24" s="44">
        <f t="shared" si="14"/>
        <v>0</v>
      </c>
      <c r="AP24" s="44">
        <f t="shared" si="15"/>
        <v>0</v>
      </c>
      <c r="AQ24" s="44">
        <f t="shared" si="16"/>
        <v>0</v>
      </c>
      <c r="AR24" s="44">
        <f t="shared" si="17"/>
        <v>0</v>
      </c>
      <c r="AS24" s="44">
        <f t="shared" si="18"/>
        <v>0</v>
      </c>
      <c r="AT24" s="40"/>
      <c r="AU24" s="40"/>
      <c r="AV24" s="40"/>
      <c r="AW24" s="40"/>
      <c r="AX24" s="40"/>
      <c r="AY24" s="40"/>
      <c r="AZ24" s="40"/>
      <c r="BA24" s="40"/>
      <c r="BB24" s="40"/>
      <c r="BC24" s="40"/>
    </row>
    <row r="25" spans="1:55" x14ac:dyDescent="0.2">
      <c r="A25" s="51">
        <v>19</v>
      </c>
      <c r="B25" s="102"/>
      <c r="C25" s="102"/>
      <c r="D25" s="102"/>
      <c r="E25" s="102"/>
      <c r="F25" s="102"/>
      <c r="G25" s="34" t="str">
        <f t="shared" si="0"/>
        <v>2024</v>
      </c>
      <c r="H25" s="109"/>
      <c r="I25" s="110"/>
      <c r="J25" s="111">
        <v>0</v>
      </c>
      <c r="K25" s="110"/>
      <c r="L25" s="111">
        <v>0</v>
      </c>
      <c r="M25" s="110">
        <v>500</v>
      </c>
      <c r="N25" s="112">
        <v>1000</v>
      </c>
      <c r="O25" s="113">
        <v>1200</v>
      </c>
      <c r="P25" s="27">
        <f t="shared" si="1"/>
        <v>0</v>
      </c>
      <c r="Q25" s="29">
        <f t="shared" si="2"/>
        <v>0</v>
      </c>
      <c r="R25" s="28">
        <f t="shared" si="3"/>
        <v>0</v>
      </c>
      <c r="S25" s="27">
        <f t="shared" si="4"/>
        <v>0</v>
      </c>
      <c r="T25" s="28">
        <f t="shared" si="5"/>
        <v>0</v>
      </c>
      <c r="U25" s="29">
        <f t="shared" si="6"/>
        <v>0</v>
      </c>
      <c r="V25" s="31">
        <f t="shared" si="19"/>
        <v>0</v>
      </c>
      <c r="W25" s="82">
        <f t="shared" si="7"/>
        <v>0</v>
      </c>
      <c r="X25" s="30">
        <f t="shared" si="8"/>
        <v>0</v>
      </c>
      <c r="Y25" s="31">
        <f t="shared" si="20"/>
        <v>0</v>
      </c>
      <c r="Z25" s="31">
        <f t="shared" si="21"/>
        <v>0</v>
      </c>
      <c r="AA25" s="27">
        <f t="shared" si="22"/>
        <v>0</v>
      </c>
      <c r="AB25" s="21">
        <f t="shared" si="23"/>
        <v>0</v>
      </c>
      <c r="AC25" s="32" t="e" cm="1">
        <f t="array" ref="AC25">_xlfn.IFS(G25="8w",AJ25,G25="9w",AK25,G25="10w",AL25,G25="11w",AM25,G25="12w",AN25,G25="8m",AO25,G25="9m",AP25,G25="10m",AQ25,G25="11m",AR25,G25="12m",AS25)</f>
        <v>#N/A</v>
      </c>
      <c r="AD25" s="40"/>
      <c r="AE25" s="46"/>
      <c r="AF25" s="46"/>
      <c r="AG25" s="46"/>
      <c r="AH25" s="46"/>
      <c r="AI25" s="40"/>
      <c r="AJ25" s="44">
        <f t="shared" si="9"/>
        <v>0</v>
      </c>
      <c r="AK25" s="44">
        <f t="shared" si="10"/>
        <v>0</v>
      </c>
      <c r="AL25" s="44">
        <f t="shared" si="11"/>
        <v>0</v>
      </c>
      <c r="AM25" s="44">
        <f t="shared" si="12"/>
        <v>0</v>
      </c>
      <c r="AN25" s="44">
        <f t="shared" si="13"/>
        <v>0</v>
      </c>
      <c r="AO25" s="44">
        <f t="shared" si="14"/>
        <v>0</v>
      </c>
      <c r="AP25" s="44">
        <f t="shared" si="15"/>
        <v>0</v>
      </c>
      <c r="AQ25" s="44">
        <f t="shared" si="16"/>
        <v>0</v>
      </c>
      <c r="AR25" s="44">
        <f t="shared" si="17"/>
        <v>0</v>
      </c>
      <c r="AS25" s="44">
        <f t="shared" si="18"/>
        <v>0</v>
      </c>
      <c r="AT25" s="40"/>
      <c r="AU25" s="40"/>
      <c r="AV25" s="40"/>
      <c r="AW25" s="40"/>
      <c r="AX25" s="40"/>
      <c r="AY25" s="40"/>
      <c r="AZ25" s="40"/>
      <c r="BA25" s="40"/>
      <c r="BB25" s="40"/>
      <c r="BC25" s="40"/>
    </row>
    <row r="26" spans="1:55" x14ac:dyDescent="0.2">
      <c r="A26" s="51">
        <v>20</v>
      </c>
      <c r="B26" s="102"/>
      <c r="C26" s="102"/>
      <c r="D26" s="102"/>
      <c r="E26" s="102"/>
      <c r="F26" s="102"/>
      <c r="G26" s="34" t="str">
        <f t="shared" si="0"/>
        <v>2024</v>
      </c>
      <c r="H26" s="109"/>
      <c r="I26" s="110"/>
      <c r="J26" s="111">
        <v>0</v>
      </c>
      <c r="K26" s="110"/>
      <c r="L26" s="111">
        <v>0</v>
      </c>
      <c r="M26" s="110">
        <v>500</v>
      </c>
      <c r="N26" s="112">
        <v>1000</v>
      </c>
      <c r="O26" s="113">
        <v>1200</v>
      </c>
      <c r="P26" s="27">
        <f t="shared" si="1"/>
        <v>0</v>
      </c>
      <c r="Q26" s="29">
        <f t="shared" si="2"/>
        <v>0</v>
      </c>
      <c r="R26" s="28">
        <f t="shared" si="3"/>
        <v>0</v>
      </c>
      <c r="S26" s="27">
        <f t="shared" si="4"/>
        <v>0</v>
      </c>
      <c r="T26" s="28">
        <f t="shared" si="5"/>
        <v>0</v>
      </c>
      <c r="U26" s="29">
        <f t="shared" si="6"/>
        <v>0</v>
      </c>
      <c r="V26" s="31">
        <f t="shared" si="19"/>
        <v>0</v>
      </c>
      <c r="W26" s="82">
        <f t="shared" si="7"/>
        <v>0</v>
      </c>
      <c r="X26" s="30">
        <f t="shared" si="8"/>
        <v>0</v>
      </c>
      <c r="Y26" s="31">
        <f t="shared" si="20"/>
        <v>0</v>
      </c>
      <c r="Z26" s="31">
        <f t="shared" si="21"/>
        <v>0</v>
      </c>
      <c r="AA26" s="27">
        <f t="shared" si="22"/>
        <v>0</v>
      </c>
      <c r="AB26" s="21">
        <f t="shared" si="23"/>
        <v>0</v>
      </c>
      <c r="AC26" s="32" t="e" cm="1">
        <f t="array" ref="AC26">_xlfn.IFS(G26="8w",AJ26,G26="9w",AK26,G26="10w",AL26,G26="11w",AM26,G26="12w",AN26,G26="8m",AO26,G26="9m",AP26,G26="10m",AQ26,G26="11m",AR26,G26="12m",AS26)</f>
        <v>#N/A</v>
      </c>
      <c r="AD26" s="40"/>
      <c r="AE26" s="47" t="s">
        <v>23</v>
      </c>
      <c r="AF26" s="47" t="s">
        <v>47</v>
      </c>
      <c r="AG26" s="17" t="s">
        <v>23</v>
      </c>
      <c r="AH26" s="17" t="s">
        <v>48</v>
      </c>
      <c r="AI26" s="40"/>
      <c r="AJ26" s="44">
        <f t="shared" si="9"/>
        <v>0</v>
      </c>
      <c r="AK26" s="44">
        <f t="shared" si="10"/>
        <v>0</v>
      </c>
      <c r="AL26" s="44">
        <f t="shared" si="11"/>
        <v>0</v>
      </c>
      <c r="AM26" s="44">
        <f t="shared" si="12"/>
        <v>0</v>
      </c>
      <c r="AN26" s="44">
        <f t="shared" si="13"/>
        <v>0</v>
      </c>
      <c r="AO26" s="44">
        <f t="shared" si="14"/>
        <v>0</v>
      </c>
      <c r="AP26" s="44">
        <f t="shared" si="15"/>
        <v>0</v>
      </c>
      <c r="AQ26" s="44">
        <f t="shared" si="16"/>
        <v>0</v>
      </c>
      <c r="AR26" s="44">
        <f t="shared" si="17"/>
        <v>0</v>
      </c>
      <c r="AS26" s="44">
        <f t="shared" si="18"/>
        <v>0</v>
      </c>
      <c r="AT26" s="40"/>
      <c r="AU26" s="40"/>
      <c r="AV26" s="40"/>
      <c r="AW26" s="40"/>
      <c r="AX26" s="40"/>
      <c r="AY26" s="40"/>
      <c r="AZ26" s="40"/>
      <c r="BA26" s="40"/>
      <c r="BB26" s="40"/>
      <c r="BC26" s="40"/>
    </row>
    <row r="27" spans="1:55" x14ac:dyDescent="0.2">
      <c r="A27" s="51">
        <v>21</v>
      </c>
      <c r="B27" s="102"/>
      <c r="C27" s="102"/>
      <c r="D27" s="102"/>
      <c r="E27" s="102"/>
      <c r="F27" s="102"/>
      <c r="G27" s="34" t="str">
        <f t="shared" si="0"/>
        <v>2024</v>
      </c>
      <c r="H27" s="109"/>
      <c r="I27" s="110"/>
      <c r="J27" s="111">
        <v>0</v>
      </c>
      <c r="K27" s="110"/>
      <c r="L27" s="111">
        <v>0</v>
      </c>
      <c r="M27" s="110">
        <v>500</v>
      </c>
      <c r="N27" s="112">
        <v>1000</v>
      </c>
      <c r="O27" s="113">
        <v>1200</v>
      </c>
      <c r="P27" s="27">
        <f t="shared" si="1"/>
        <v>0</v>
      </c>
      <c r="Q27" s="29">
        <f t="shared" si="2"/>
        <v>0</v>
      </c>
      <c r="R27" s="28">
        <f t="shared" si="3"/>
        <v>0</v>
      </c>
      <c r="S27" s="27">
        <f t="shared" si="4"/>
        <v>0</v>
      </c>
      <c r="T27" s="28">
        <f t="shared" si="5"/>
        <v>0</v>
      </c>
      <c r="U27" s="29">
        <f t="shared" si="6"/>
        <v>0</v>
      </c>
      <c r="V27" s="31">
        <f t="shared" si="19"/>
        <v>0</v>
      </c>
      <c r="W27" s="82">
        <f t="shared" si="7"/>
        <v>0</v>
      </c>
      <c r="X27" s="30">
        <f t="shared" si="8"/>
        <v>0</v>
      </c>
      <c r="Y27" s="31">
        <f t="shared" si="20"/>
        <v>0</v>
      </c>
      <c r="Z27" s="31">
        <f t="shared" si="21"/>
        <v>0</v>
      </c>
      <c r="AA27" s="27">
        <f t="shared" si="22"/>
        <v>0</v>
      </c>
      <c r="AB27" s="21">
        <f t="shared" si="23"/>
        <v>0</v>
      </c>
      <c r="AC27" s="32" t="e" cm="1">
        <f t="array" ref="AC27">_xlfn.IFS(G27="8w",AJ27,G27="9w",AK27,G27="10w",AL27,G27="11w",AM27,G27="12w",AN27,G27="8m",AO27,G27="9m",AP27,G27="10m",AQ27,G27="11m",AR27,G27="12m",AS27)</f>
        <v>#N/A</v>
      </c>
      <c r="AD27" s="40"/>
      <c r="AE27" s="48">
        <v>0</v>
      </c>
      <c r="AF27" s="49" t="s">
        <v>39</v>
      </c>
      <c r="AG27" s="18">
        <v>0</v>
      </c>
      <c r="AH27" s="19" t="s">
        <v>39</v>
      </c>
      <c r="AI27" s="40"/>
      <c r="AJ27" s="44">
        <f t="shared" si="9"/>
        <v>0</v>
      </c>
      <c r="AK27" s="44">
        <f t="shared" si="10"/>
        <v>0</v>
      </c>
      <c r="AL27" s="44">
        <f t="shared" si="11"/>
        <v>0</v>
      </c>
      <c r="AM27" s="44">
        <f t="shared" si="12"/>
        <v>0</v>
      </c>
      <c r="AN27" s="44">
        <f t="shared" si="13"/>
        <v>0</v>
      </c>
      <c r="AO27" s="44">
        <f t="shared" si="14"/>
        <v>0</v>
      </c>
      <c r="AP27" s="44">
        <f t="shared" si="15"/>
        <v>0</v>
      </c>
      <c r="AQ27" s="44">
        <f t="shared" si="16"/>
        <v>0</v>
      </c>
      <c r="AR27" s="44">
        <f t="shared" si="17"/>
        <v>0</v>
      </c>
      <c r="AS27" s="44">
        <f t="shared" si="18"/>
        <v>0</v>
      </c>
      <c r="AT27" s="40"/>
      <c r="AU27" s="40"/>
      <c r="AV27" s="40"/>
      <c r="AW27" s="40"/>
      <c r="AX27" s="40"/>
      <c r="AY27" s="40"/>
      <c r="AZ27" s="40"/>
      <c r="BA27" s="40"/>
      <c r="BB27" s="40"/>
      <c r="BC27" s="40"/>
    </row>
    <row r="28" spans="1:55" x14ac:dyDescent="0.2">
      <c r="A28" s="51">
        <v>22</v>
      </c>
      <c r="B28" s="102"/>
      <c r="C28" s="102"/>
      <c r="D28" s="102"/>
      <c r="E28" s="102"/>
      <c r="F28" s="102"/>
      <c r="G28" s="34" t="str">
        <f t="shared" si="0"/>
        <v>2024</v>
      </c>
      <c r="H28" s="109"/>
      <c r="I28" s="110"/>
      <c r="J28" s="111">
        <v>0</v>
      </c>
      <c r="K28" s="110"/>
      <c r="L28" s="111">
        <v>0</v>
      </c>
      <c r="M28" s="110">
        <v>500</v>
      </c>
      <c r="N28" s="112">
        <v>1000</v>
      </c>
      <c r="O28" s="113">
        <v>1200</v>
      </c>
      <c r="P28" s="27">
        <f t="shared" si="1"/>
        <v>0</v>
      </c>
      <c r="Q28" s="29">
        <f t="shared" si="2"/>
        <v>0</v>
      </c>
      <c r="R28" s="28">
        <f t="shared" si="3"/>
        <v>0</v>
      </c>
      <c r="S28" s="27">
        <f t="shared" si="4"/>
        <v>0</v>
      </c>
      <c r="T28" s="28">
        <f t="shared" si="5"/>
        <v>0</v>
      </c>
      <c r="U28" s="29">
        <f t="shared" si="6"/>
        <v>0</v>
      </c>
      <c r="V28" s="31">
        <f t="shared" si="19"/>
        <v>0</v>
      </c>
      <c r="W28" s="82">
        <f t="shared" si="7"/>
        <v>0</v>
      </c>
      <c r="X28" s="30">
        <f t="shared" si="8"/>
        <v>0</v>
      </c>
      <c r="Y28" s="31">
        <f t="shared" si="20"/>
        <v>0</v>
      </c>
      <c r="Z28" s="31">
        <f t="shared" si="21"/>
        <v>0</v>
      </c>
      <c r="AA28" s="27">
        <f t="shared" si="22"/>
        <v>0</v>
      </c>
      <c r="AB28" s="21">
        <f t="shared" si="23"/>
        <v>0</v>
      </c>
      <c r="AC28" s="32" t="e" cm="1">
        <f t="array" ref="AC28">_xlfn.IFS(G28="8w",AJ28,G28="9w",AK28,G28="10w",AL28,G28="11w",AM28,G28="12w",AN28,G28="8m",AO28,G28="9m",AP28,G28="10m",AQ28,G28="11m",AR28,G28="12m",AS28)</f>
        <v>#N/A</v>
      </c>
      <c r="AD28" s="40"/>
      <c r="AE28" s="48">
        <v>1</v>
      </c>
      <c r="AF28" s="49" t="s">
        <v>40</v>
      </c>
      <c r="AG28" s="18">
        <v>1</v>
      </c>
      <c r="AH28" s="19" t="s">
        <v>40</v>
      </c>
      <c r="AI28" s="40"/>
      <c r="AJ28" s="44">
        <f t="shared" si="9"/>
        <v>0</v>
      </c>
      <c r="AK28" s="44">
        <f t="shared" si="10"/>
        <v>0</v>
      </c>
      <c r="AL28" s="44">
        <f t="shared" si="11"/>
        <v>0</v>
      </c>
      <c r="AM28" s="44">
        <f t="shared" si="12"/>
        <v>0</v>
      </c>
      <c r="AN28" s="44">
        <f t="shared" si="13"/>
        <v>0</v>
      </c>
      <c r="AO28" s="44">
        <f t="shared" si="14"/>
        <v>0</v>
      </c>
      <c r="AP28" s="44">
        <f t="shared" si="15"/>
        <v>0</v>
      </c>
      <c r="AQ28" s="44">
        <f t="shared" si="16"/>
        <v>0</v>
      </c>
      <c r="AR28" s="44">
        <f t="shared" si="17"/>
        <v>0</v>
      </c>
      <c r="AS28" s="44">
        <f t="shared" si="18"/>
        <v>0</v>
      </c>
      <c r="AT28" s="40"/>
      <c r="AU28" s="40"/>
      <c r="AV28" s="40"/>
      <c r="AW28" s="40"/>
      <c r="AX28" s="40"/>
      <c r="AY28" s="40"/>
      <c r="AZ28" s="40"/>
      <c r="BA28" s="40"/>
      <c r="BB28" s="40"/>
      <c r="BC28" s="40"/>
    </row>
    <row r="29" spans="1:55" x14ac:dyDescent="0.2">
      <c r="A29" s="51">
        <v>23</v>
      </c>
      <c r="B29" s="102"/>
      <c r="C29" s="102"/>
      <c r="D29" s="102"/>
      <c r="E29" s="102"/>
      <c r="F29" s="102"/>
      <c r="G29" s="34" t="str">
        <f t="shared" si="0"/>
        <v>2024</v>
      </c>
      <c r="H29" s="109"/>
      <c r="I29" s="110"/>
      <c r="J29" s="111">
        <v>0</v>
      </c>
      <c r="K29" s="110"/>
      <c r="L29" s="111">
        <v>0</v>
      </c>
      <c r="M29" s="110">
        <v>500</v>
      </c>
      <c r="N29" s="112">
        <v>1000</v>
      </c>
      <c r="O29" s="113">
        <v>1200</v>
      </c>
      <c r="P29" s="27">
        <f t="shared" si="1"/>
        <v>0</v>
      </c>
      <c r="Q29" s="29">
        <f t="shared" si="2"/>
        <v>0</v>
      </c>
      <c r="R29" s="28">
        <f t="shared" si="3"/>
        <v>0</v>
      </c>
      <c r="S29" s="27">
        <f t="shared" si="4"/>
        <v>0</v>
      </c>
      <c r="T29" s="28">
        <f t="shared" si="5"/>
        <v>0</v>
      </c>
      <c r="U29" s="29">
        <f t="shared" si="6"/>
        <v>0</v>
      </c>
      <c r="V29" s="31">
        <f t="shared" si="19"/>
        <v>0</v>
      </c>
      <c r="W29" s="82">
        <f t="shared" si="7"/>
        <v>0</v>
      </c>
      <c r="X29" s="30">
        <f t="shared" si="8"/>
        <v>0</v>
      </c>
      <c r="Y29" s="31">
        <f t="shared" si="20"/>
        <v>0</v>
      </c>
      <c r="Z29" s="31">
        <f t="shared" si="21"/>
        <v>0</v>
      </c>
      <c r="AA29" s="27">
        <f t="shared" si="22"/>
        <v>0</v>
      </c>
      <c r="AB29" s="21">
        <f t="shared" si="23"/>
        <v>0</v>
      </c>
      <c r="AC29" s="32" t="e" cm="1">
        <f t="array" ref="AC29">_xlfn.IFS(G29="8w",AJ29,G29="9w",AK29,G29="10w",AL29,G29="11w",AM29,G29="12w",AN29,G29="8m",AO29,G29="9m",AP29,G29="10m",AQ29,G29="11m",AR29,G29="12m",AS29)</f>
        <v>#N/A</v>
      </c>
      <c r="AD29" s="40"/>
      <c r="AE29" s="48">
        <v>700</v>
      </c>
      <c r="AF29" s="49" t="s">
        <v>41</v>
      </c>
      <c r="AG29" s="18">
        <v>675</v>
      </c>
      <c r="AH29" s="19" t="s">
        <v>41</v>
      </c>
      <c r="AI29" s="40"/>
      <c r="AJ29" s="44">
        <f t="shared" si="9"/>
        <v>0</v>
      </c>
      <c r="AK29" s="44">
        <f t="shared" si="10"/>
        <v>0</v>
      </c>
      <c r="AL29" s="44">
        <f t="shared" si="11"/>
        <v>0</v>
      </c>
      <c r="AM29" s="44">
        <f t="shared" si="12"/>
        <v>0</v>
      </c>
      <c r="AN29" s="44">
        <f t="shared" si="13"/>
        <v>0</v>
      </c>
      <c r="AO29" s="44">
        <f t="shared" si="14"/>
        <v>0</v>
      </c>
      <c r="AP29" s="44">
        <f t="shared" si="15"/>
        <v>0</v>
      </c>
      <c r="AQ29" s="44">
        <f t="shared" si="16"/>
        <v>0</v>
      </c>
      <c r="AR29" s="44">
        <f t="shared" si="17"/>
        <v>0</v>
      </c>
      <c r="AS29" s="44">
        <f t="shared" si="18"/>
        <v>0</v>
      </c>
      <c r="AT29" s="40"/>
      <c r="AU29" s="40"/>
      <c r="AV29" s="40"/>
      <c r="AW29" s="40"/>
      <c r="AX29" s="40"/>
      <c r="AY29" s="40"/>
      <c r="AZ29" s="40"/>
      <c r="BA29" s="40"/>
      <c r="BB29" s="40"/>
      <c r="BC29" s="40"/>
    </row>
    <row r="30" spans="1:55" x14ac:dyDescent="0.2">
      <c r="A30" s="51">
        <v>24</v>
      </c>
      <c r="B30" s="102"/>
      <c r="C30" s="102"/>
      <c r="D30" s="102"/>
      <c r="E30" s="102"/>
      <c r="F30" s="102"/>
      <c r="G30" s="34" t="str">
        <f t="shared" si="0"/>
        <v>2024</v>
      </c>
      <c r="H30" s="109"/>
      <c r="I30" s="110"/>
      <c r="J30" s="111">
        <v>0</v>
      </c>
      <c r="K30" s="110"/>
      <c r="L30" s="111">
        <v>0</v>
      </c>
      <c r="M30" s="110">
        <v>500</v>
      </c>
      <c r="N30" s="112">
        <v>1000</v>
      </c>
      <c r="O30" s="113">
        <v>1200</v>
      </c>
      <c r="P30" s="27">
        <f t="shared" si="1"/>
        <v>0</v>
      </c>
      <c r="Q30" s="29">
        <f t="shared" si="2"/>
        <v>0</v>
      </c>
      <c r="R30" s="28">
        <f t="shared" si="3"/>
        <v>0</v>
      </c>
      <c r="S30" s="27">
        <f t="shared" si="4"/>
        <v>0</v>
      </c>
      <c r="T30" s="28">
        <f t="shared" si="5"/>
        <v>0</v>
      </c>
      <c r="U30" s="29">
        <f t="shared" si="6"/>
        <v>0</v>
      </c>
      <c r="V30" s="31">
        <f t="shared" si="19"/>
        <v>0</v>
      </c>
      <c r="W30" s="82">
        <f t="shared" si="7"/>
        <v>0</v>
      </c>
      <c r="X30" s="30">
        <f t="shared" si="8"/>
        <v>0</v>
      </c>
      <c r="Y30" s="31">
        <f t="shared" si="20"/>
        <v>0</v>
      </c>
      <c r="Z30" s="31">
        <f t="shared" si="21"/>
        <v>0</v>
      </c>
      <c r="AA30" s="27">
        <f t="shared" si="22"/>
        <v>0</v>
      </c>
      <c r="AB30" s="21">
        <f t="shared" si="23"/>
        <v>0</v>
      </c>
      <c r="AC30" s="32" t="e" cm="1">
        <f t="array" ref="AC30">_xlfn.IFS(G30="8w",AJ30,G30="9w",AK30,G30="10w",AL30,G30="11w",AM30,G30="12w",AN30,G30="8m",AO30,G30="9m",AP30,G30="10m",AQ30,G30="11m",AR30,G30="12m",AS30)</f>
        <v>#N/A</v>
      </c>
      <c r="AD30" s="40"/>
      <c r="AE30" s="48">
        <v>900</v>
      </c>
      <c r="AF30" s="49" t="s">
        <v>42</v>
      </c>
      <c r="AG30" s="18">
        <v>875</v>
      </c>
      <c r="AH30" s="19" t="s">
        <v>42</v>
      </c>
      <c r="AI30" s="40"/>
      <c r="AJ30" s="44">
        <f t="shared" si="9"/>
        <v>0</v>
      </c>
      <c r="AK30" s="44">
        <f t="shared" si="10"/>
        <v>0</v>
      </c>
      <c r="AL30" s="44">
        <f t="shared" si="11"/>
        <v>0</v>
      </c>
      <c r="AM30" s="44">
        <f t="shared" si="12"/>
        <v>0</v>
      </c>
      <c r="AN30" s="44">
        <f t="shared" si="13"/>
        <v>0</v>
      </c>
      <c r="AO30" s="44">
        <f t="shared" si="14"/>
        <v>0</v>
      </c>
      <c r="AP30" s="44">
        <f t="shared" si="15"/>
        <v>0</v>
      </c>
      <c r="AQ30" s="44">
        <f t="shared" si="16"/>
        <v>0</v>
      </c>
      <c r="AR30" s="44">
        <f t="shared" si="17"/>
        <v>0</v>
      </c>
      <c r="AS30" s="44">
        <f t="shared" si="18"/>
        <v>0</v>
      </c>
      <c r="AT30" s="40"/>
      <c r="AU30" s="40"/>
      <c r="AV30" s="40"/>
      <c r="AW30" s="40"/>
      <c r="AX30" s="40"/>
      <c r="AY30" s="40"/>
      <c r="AZ30" s="40"/>
      <c r="BA30" s="40"/>
      <c r="BB30" s="40"/>
      <c r="BC30" s="40"/>
    </row>
    <row r="31" spans="1:55" x14ac:dyDescent="0.2">
      <c r="A31" s="51">
        <v>25</v>
      </c>
      <c r="B31" s="102"/>
      <c r="C31" s="102"/>
      <c r="D31" s="102"/>
      <c r="E31" s="102"/>
      <c r="F31" s="102"/>
      <c r="G31" s="34" t="str">
        <f t="shared" si="0"/>
        <v>2024</v>
      </c>
      <c r="H31" s="109"/>
      <c r="I31" s="110"/>
      <c r="J31" s="111">
        <v>0</v>
      </c>
      <c r="K31" s="110"/>
      <c r="L31" s="111">
        <v>0</v>
      </c>
      <c r="M31" s="110">
        <v>500</v>
      </c>
      <c r="N31" s="112">
        <v>1000</v>
      </c>
      <c r="O31" s="113">
        <v>1200</v>
      </c>
      <c r="P31" s="27">
        <f t="shared" si="1"/>
        <v>0</v>
      </c>
      <c r="Q31" s="29">
        <f t="shared" si="2"/>
        <v>0</v>
      </c>
      <c r="R31" s="28">
        <f t="shared" si="3"/>
        <v>0</v>
      </c>
      <c r="S31" s="27">
        <f t="shared" si="4"/>
        <v>0</v>
      </c>
      <c r="T31" s="28">
        <f t="shared" si="5"/>
        <v>0</v>
      </c>
      <c r="U31" s="29">
        <f t="shared" si="6"/>
        <v>0</v>
      </c>
      <c r="V31" s="31">
        <f t="shared" si="19"/>
        <v>0</v>
      </c>
      <c r="W31" s="82">
        <f t="shared" si="7"/>
        <v>0</v>
      </c>
      <c r="X31" s="30">
        <f t="shared" si="8"/>
        <v>0</v>
      </c>
      <c r="Y31" s="31">
        <f t="shared" si="20"/>
        <v>0</v>
      </c>
      <c r="Z31" s="31">
        <f t="shared" si="21"/>
        <v>0</v>
      </c>
      <c r="AA31" s="27">
        <f t="shared" si="22"/>
        <v>0</v>
      </c>
      <c r="AB31" s="21">
        <f t="shared" si="23"/>
        <v>0</v>
      </c>
      <c r="AC31" s="32" t="e" cm="1">
        <f t="array" ref="AC31">_xlfn.IFS(G31="8w",AJ31,G31="9w",AK31,G31="10w",AL31,G31="11w",AM31,G31="12w",AN31,G31="8m",AO31,G31="9m",AP31,G31="10m",AQ31,G31="11m",AR31,G31="12m",AS31)</f>
        <v>#N/A</v>
      </c>
      <c r="AD31" s="40"/>
      <c r="AE31" s="45"/>
      <c r="AF31" s="45"/>
      <c r="AG31" s="45"/>
      <c r="AH31" s="45"/>
      <c r="AI31" s="40"/>
      <c r="AJ31" s="44">
        <f t="shared" si="9"/>
        <v>0</v>
      </c>
      <c r="AK31" s="44">
        <f t="shared" si="10"/>
        <v>0</v>
      </c>
      <c r="AL31" s="44">
        <f t="shared" si="11"/>
        <v>0</v>
      </c>
      <c r="AM31" s="44">
        <f t="shared" si="12"/>
        <v>0</v>
      </c>
      <c r="AN31" s="44">
        <f t="shared" si="13"/>
        <v>0</v>
      </c>
      <c r="AO31" s="44">
        <f t="shared" si="14"/>
        <v>0</v>
      </c>
      <c r="AP31" s="44">
        <f t="shared" si="15"/>
        <v>0</v>
      </c>
      <c r="AQ31" s="44">
        <f t="shared" si="16"/>
        <v>0</v>
      </c>
      <c r="AR31" s="44">
        <f t="shared" si="17"/>
        <v>0</v>
      </c>
      <c r="AS31" s="44">
        <f t="shared" si="18"/>
        <v>0</v>
      </c>
      <c r="AT31" s="40"/>
      <c r="AU31" s="40"/>
      <c r="AV31" s="40"/>
      <c r="AW31" s="40"/>
      <c r="AX31" s="40"/>
      <c r="AY31" s="40"/>
      <c r="AZ31" s="40"/>
      <c r="BA31" s="40"/>
      <c r="BB31" s="40"/>
      <c r="BC31" s="40"/>
    </row>
    <row r="32" spans="1:55" x14ac:dyDescent="0.2">
      <c r="A32" s="51">
        <v>26</v>
      </c>
      <c r="B32" s="102"/>
      <c r="C32" s="102"/>
      <c r="D32" s="102"/>
      <c r="E32" s="102"/>
      <c r="F32" s="102"/>
      <c r="G32" s="34" t="str">
        <f t="shared" si="0"/>
        <v>2024</v>
      </c>
      <c r="H32" s="109"/>
      <c r="I32" s="110"/>
      <c r="J32" s="111">
        <v>0</v>
      </c>
      <c r="K32" s="110"/>
      <c r="L32" s="111">
        <v>0</v>
      </c>
      <c r="M32" s="110">
        <v>500</v>
      </c>
      <c r="N32" s="112">
        <v>1000</v>
      </c>
      <c r="O32" s="113">
        <v>1200</v>
      </c>
      <c r="P32" s="27">
        <f t="shared" si="1"/>
        <v>0</v>
      </c>
      <c r="Q32" s="29">
        <f t="shared" si="2"/>
        <v>0</v>
      </c>
      <c r="R32" s="28">
        <f t="shared" si="3"/>
        <v>0</v>
      </c>
      <c r="S32" s="27">
        <f t="shared" si="4"/>
        <v>0</v>
      </c>
      <c r="T32" s="28">
        <f t="shared" si="5"/>
        <v>0</v>
      </c>
      <c r="U32" s="29">
        <f t="shared" si="6"/>
        <v>0</v>
      </c>
      <c r="V32" s="31">
        <f t="shared" si="19"/>
        <v>0</v>
      </c>
      <c r="W32" s="82">
        <f t="shared" si="7"/>
        <v>0</v>
      </c>
      <c r="X32" s="30">
        <f t="shared" si="8"/>
        <v>0</v>
      </c>
      <c r="Y32" s="31">
        <f t="shared" si="20"/>
        <v>0</v>
      </c>
      <c r="Z32" s="31">
        <f t="shared" si="21"/>
        <v>0</v>
      </c>
      <c r="AA32" s="27">
        <f t="shared" si="22"/>
        <v>0</v>
      </c>
      <c r="AB32" s="21">
        <f t="shared" si="23"/>
        <v>0</v>
      </c>
      <c r="AC32" s="32" t="e" cm="1">
        <f t="array" ref="AC32">_xlfn.IFS(G32="8w",AJ32,G32="9w",AK32,G32="10w",AL32,G32="11w",AM32,G32="12w",AN32,G32="8m",AO32,G32="9m",AP32,G32="10m",AQ32,G32="11m",AR32,G32="12m",AS32)</f>
        <v>#N/A</v>
      </c>
      <c r="AD32" s="40"/>
      <c r="AE32" s="46"/>
      <c r="AF32" s="46"/>
      <c r="AG32" s="46"/>
      <c r="AH32" s="46"/>
      <c r="AI32" s="40"/>
      <c r="AJ32" s="44">
        <f t="shared" si="9"/>
        <v>0</v>
      </c>
      <c r="AK32" s="44">
        <f t="shared" si="10"/>
        <v>0</v>
      </c>
      <c r="AL32" s="44">
        <f t="shared" si="11"/>
        <v>0</v>
      </c>
      <c r="AM32" s="44">
        <f t="shared" si="12"/>
        <v>0</v>
      </c>
      <c r="AN32" s="44">
        <f t="shared" si="13"/>
        <v>0</v>
      </c>
      <c r="AO32" s="44">
        <f t="shared" si="14"/>
        <v>0</v>
      </c>
      <c r="AP32" s="44">
        <f t="shared" si="15"/>
        <v>0</v>
      </c>
      <c r="AQ32" s="44">
        <f t="shared" si="16"/>
        <v>0</v>
      </c>
      <c r="AR32" s="44">
        <f t="shared" si="17"/>
        <v>0</v>
      </c>
      <c r="AS32" s="44">
        <f t="shared" si="18"/>
        <v>0</v>
      </c>
      <c r="AT32" s="40"/>
      <c r="AU32" s="40"/>
      <c r="AV32" s="40"/>
      <c r="AW32" s="40"/>
      <c r="AX32" s="40"/>
      <c r="AY32" s="40"/>
      <c r="AZ32" s="40"/>
      <c r="BA32" s="40"/>
      <c r="BB32" s="40"/>
      <c r="BC32" s="40"/>
    </row>
    <row r="33" spans="1:55" x14ac:dyDescent="0.2">
      <c r="A33" s="51">
        <v>27</v>
      </c>
      <c r="B33" s="102"/>
      <c r="C33" s="102"/>
      <c r="D33" s="102"/>
      <c r="E33" s="102"/>
      <c r="F33" s="102"/>
      <c r="G33" s="34" t="str">
        <f t="shared" si="0"/>
        <v>2024</v>
      </c>
      <c r="H33" s="109"/>
      <c r="I33" s="110"/>
      <c r="J33" s="111">
        <v>0</v>
      </c>
      <c r="K33" s="110"/>
      <c r="L33" s="111">
        <v>0</v>
      </c>
      <c r="M33" s="110">
        <v>500</v>
      </c>
      <c r="N33" s="112">
        <v>1000</v>
      </c>
      <c r="O33" s="113">
        <v>1200</v>
      </c>
      <c r="P33" s="27">
        <f t="shared" si="1"/>
        <v>0</v>
      </c>
      <c r="Q33" s="29">
        <f t="shared" si="2"/>
        <v>0</v>
      </c>
      <c r="R33" s="28">
        <f t="shared" si="3"/>
        <v>0</v>
      </c>
      <c r="S33" s="27">
        <f t="shared" si="4"/>
        <v>0</v>
      </c>
      <c r="T33" s="28">
        <f t="shared" si="5"/>
        <v>0</v>
      </c>
      <c r="U33" s="29">
        <f t="shared" si="6"/>
        <v>0</v>
      </c>
      <c r="V33" s="31">
        <f t="shared" si="19"/>
        <v>0</v>
      </c>
      <c r="W33" s="82">
        <f t="shared" si="7"/>
        <v>0</v>
      </c>
      <c r="X33" s="30">
        <f t="shared" si="8"/>
        <v>0</v>
      </c>
      <c r="Y33" s="31">
        <f t="shared" si="20"/>
        <v>0</v>
      </c>
      <c r="Z33" s="31">
        <f t="shared" si="21"/>
        <v>0</v>
      </c>
      <c r="AA33" s="27">
        <f t="shared" si="22"/>
        <v>0</v>
      </c>
      <c r="AB33" s="21">
        <f t="shared" si="23"/>
        <v>0</v>
      </c>
      <c r="AC33" s="32" t="e" cm="1">
        <f t="array" ref="AC33">_xlfn.IFS(G33="8w",AJ33,G33="9w",AK33,G33="10w",AL33,G33="11w",AM33,G33="12w",AN33,G33="8m",AO33,G33="9m",AP33,G33="10m",AQ33,G33="11m",AR33,G33="12m",AS33)</f>
        <v>#N/A</v>
      </c>
      <c r="AD33" s="40"/>
      <c r="AE33" s="47" t="s">
        <v>23</v>
      </c>
      <c r="AF33" s="47" t="s">
        <v>49</v>
      </c>
      <c r="AG33" s="17" t="s">
        <v>23</v>
      </c>
      <c r="AH33" s="17" t="s">
        <v>50</v>
      </c>
      <c r="AI33" s="40"/>
      <c r="AJ33" s="44">
        <f t="shared" si="9"/>
        <v>0</v>
      </c>
      <c r="AK33" s="44">
        <f t="shared" si="10"/>
        <v>0</v>
      </c>
      <c r="AL33" s="44">
        <f t="shared" si="11"/>
        <v>0</v>
      </c>
      <c r="AM33" s="44">
        <f t="shared" si="12"/>
        <v>0</v>
      </c>
      <c r="AN33" s="44">
        <f t="shared" si="13"/>
        <v>0</v>
      </c>
      <c r="AO33" s="44">
        <f t="shared" si="14"/>
        <v>0</v>
      </c>
      <c r="AP33" s="44">
        <f t="shared" si="15"/>
        <v>0</v>
      </c>
      <c r="AQ33" s="44">
        <f t="shared" si="16"/>
        <v>0</v>
      </c>
      <c r="AR33" s="44">
        <f t="shared" si="17"/>
        <v>0</v>
      </c>
      <c r="AS33" s="44">
        <f t="shared" si="18"/>
        <v>0</v>
      </c>
      <c r="AT33" s="40"/>
      <c r="AU33" s="40"/>
      <c r="AV33" s="40"/>
      <c r="AW33" s="40"/>
      <c r="AX33" s="40"/>
      <c r="AY33" s="40"/>
      <c r="AZ33" s="40"/>
      <c r="BA33" s="40"/>
      <c r="BB33" s="40"/>
      <c r="BC33" s="40"/>
    </row>
    <row r="34" spans="1:55" x14ac:dyDescent="0.2">
      <c r="A34" s="51">
        <v>28</v>
      </c>
      <c r="B34" s="102"/>
      <c r="C34" s="102"/>
      <c r="D34" s="102"/>
      <c r="E34" s="102"/>
      <c r="F34" s="102"/>
      <c r="G34" s="34" t="str">
        <f t="shared" si="0"/>
        <v>2024</v>
      </c>
      <c r="H34" s="109"/>
      <c r="I34" s="110"/>
      <c r="J34" s="111">
        <v>0</v>
      </c>
      <c r="K34" s="110"/>
      <c r="L34" s="111">
        <v>0</v>
      </c>
      <c r="M34" s="110">
        <v>500</v>
      </c>
      <c r="N34" s="112">
        <v>1000</v>
      </c>
      <c r="O34" s="113">
        <v>1200</v>
      </c>
      <c r="P34" s="27">
        <f t="shared" si="1"/>
        <v>0</v>
      </c>
      <c r="Q34" s="29">
        <f t="shared" si="2"/>
        <v>0</v>
      </c>
      <c r="R34" s="28">
        <f t="shared" si="3"/>
        <v>0</v>
      </c>
      <c r="S34" s="27">
        <f t="shared" si="4"/>
        <v>0</v>
      </c>
      <c r="T34" s="28">
        <f t="shared" si="5"/>
        <v>0</v>
      </c>
      <c r="U34" s="29">
        <f t="shared" si="6"/>
        <v>0</v>
      </c>
      <c r="V34" s="31">
        <f t="shared" si="19"/>
        <v>0</v>
      </c>
      <c r="W34" s="82">
        <f t="shared" si="7"/>
        <v>0</v>
      </c>
      <c r="X34" s="30">
        <f t="shared" si="8"/>
        <v>0</v>
      </c>
      <c r="Y34" s="31">
        <f t="shared" si="20"/>
        <v>0</v>
      </c>
      <c r="Z34" s="31">
        <f t="shared" si="21"/>
        <v>0</v>
      </c>
      <c r="AA34" s="27">
        <f t="shared" si="22"/>
        <v>0</v>
      </c>
      <c r="AB34" s="21">
        <f t="shared" si="23"/>
        <v>0</v>
      </c>
      <c r="AC34" s="32" t="e" cm="1">
        <f t="array" ref="AC34">_xlfn.IFS(G34="8w",AJ34,G34="9w",AK34,G34="10w",AL34,G34="11w",AM34,G34="12w",AN34,G34="8m",AO34,G34="9m",AP34,G34="10m",AQ34,G34="11m",AR34,G34="12m",AS34)</f>
        <v>#N/A</v>
      </c>
      <c r="AD34" s="40"/>
      <c r="AE34" s="48">
        <v>0</v>
      </c>
      <c r="AF34" s="49" t="s">
        <v>39</v>
      </c>
      <c r="AG34" s="18">
        <v>0</v>
      </c>
      <c r="AH34" s="19" t="s">
        <v>39</v>
      </c>
      <c r="AI34" s="40"/>
      <c r="AJ34" s="44">
        <f t="shared" si="9"/>
        <v>0</v>
      </c>
      <c r="AK34" s="44">
        <f t="shared" si="10"/>
        <v>0</v>
      </c>
      <c r="AL34" s="44">
        <f t="shared" si="11"/>
        <v>0</v>
      </c>
      <c r="AM34" s="44">
        <f t="shared" si="12"/>
        <v>0</v>
      </c>
      <c r="AN34" s="44">
        <f t="shared" si="13"/>
        <v>0</v>
      </c>
      <c r="AO34" s="44">
        <f t="shared" si="14"/>
        <v>0</v>
      </c>
      <c r="AP34" s="44">
        <f t="shared" si="15"/>
        <v>0</v>
      </c>
      <c r="AQ34" s="44">
        <f t="shared" si="16"/>
        <v>0</v>
      </c>
      <c r="AR34" s="44">
        <f t="shared" si="17"/>
        <v>0</v>
      </c>
      <c r="AS34" s="44">
        <f t="shared" si="18"/>
        <v>0</v>
      </c>
      <c r="AT34" s="40"/>
      <c r="AU34" s="40"/>
      <c r="AV34" s="40"/>
      <c r="AW34" s="40"/>
      <c r="AX34" s="40"/>
      <c r="AY34" s="40"/>
      <c r="AZ34" s="40"/>
      <c r="BA34" s="40"/>
      <c r="BB34" s="40"/>
      <c r="BC34" s="40"/>
    </row>
    <row r="35" spans="1:55" x14ac:dyDescent="0.2">
      <c r="A35" s="51">
        <v>29</v>
      </c>
      <c r="B35" s="102"/>
      <c r="C35" s="102"/>
      <c r="D35" s="102"/>
      <c r="E35" s="102"/>
      <c r="F35" s="102"/>
      <c r="G35" s="34" t="str">
        <f t="shared" si="0"/>
        <v>2024</v>
      </c>
      <c r="H35" s="109"/>
      <c r="I35" s="110"/>
      <c r="J35" s="111">
        <v>0</v>
      </c>
      <c r="K35" s="110"/>
      <c r="L35" s="111">
        <v>0</v>
      </c>
      <c r="M35" s="110">
        <v>500</v>
      </c>
      <c r="N35" s="112">
        <v>1000</v>
      </c>
      <c r="O35" s="113">
        <v>1200</v>
      </c>
      <c r="P35" s="27">
        <f t="shared" si="1"/>
        <v>0</v>
      </c>
      <c r="Q35" s="29">
        <f t="shared" si="2"/>
        <v>0</v>
      </c>
      <c r="R35" s="28">
        <f t="shared" si="3"/>
        <v>0</v>
      </c>
      <c r="S35" s="27">
        <f t="shared" si="4"/>
        <v>0</v>
      </c>
      <c r="T35" s="28">
        <f t="shared" si="5"/>
        <v>0</v>
      </c>
      <c r="U35" s="29">
        <f t="shared" si="6"/>
        <v>0</v>
      </c>
      <c r="V35" s="31">
        <f t="shared" si="19"/>
        <v>0</v>
      </c>
      <c r="W35" s="82">
        <f t="shared" si="7"/>
        <v>0</v>
      </c>
      <c r="X35" s="30">
        <f t="shared" si="8"/>
        <v>0</v>
      </c>
      <c r="Y35" s="31">
        <f t="shared" si="20"/>
        <v>0</v>
      </c>
      <c r="Z35" s="31">
        <f t="shared" si="21"/>
        <v>0</v>
      </c>
      <c r="AA35" s="27">
        <f t="shared" si="22"/>
        <v>0</v>
      </c>
      <c r="AB35" s="21">
        <f t="shared" si="23"/>
        <v>0</v>
      </c>
      <c r="AC35" s="32" t="e" cm="1">
        <f t="array" ref="AC35">_xlfn.IFS(G35="8w",AJ35,G35="9w",AK35,G35="10w",AL35,G35="11w",AM35,G35="12w",AN35,G35="8m",AO35,G35="9m",AP35,G35="10m",AQ35,G35="11m",AR35,G35="12m",AS35)</f>
        <v>#N/A</v>
      </c>
      <c r="AD35" s="40"/>
      <c r="AE35" s="48">
        <v>1</v>
      </c>
      <c r="AF35" s="49" t="s">
        <v>40</v>
      </c>
      <c r="AG35" s="18">
        <v>1</v>
      </c>
      <c r="AH35" s="19" t="s">
        <v>40</v>
      </c>
      <c r="AI35" s="40"/>
      <c r="AJ35" s="44">
        <f t="shared" si="9"/>
        <v>0</v>
      </c>
      <c r="AK35" s="44">
        <f t="shared" si="10"/>
        <v>0</v>
      </c>
      <c r="AL35" s="44">
        <f t="shared" si="11"/>
        <v>0</v>
      </c>
      <c r="AM35" s="44">
        <f t="shared" si="12"/>
        <v>0</v>
      </c>
      <c r="AN35" s="44">
        <f t="shared" si="13"/>
        <v>0</v>
      </c>
      <c r="AO35" s="44">
        <f t="shared" si="14"/>
        <v>0</v>
      </c>
      <c r="AP35" s="44">
        <f t="shared" si="15"/>
        <v>0</v>
      </c>
      <c r="AQ35" s="44">
        <f t="shared" si="16"/>
        <v>0</v>
      </c>
      <c r="AR35" s="44">
        <f t="shared" si="17"/>
        <v>0</v>
      </c>
      <c r="AS35" s="44">
        <f t="shared" si="18"/>
        <v>0</v>
      </c>
      <c r="AT35" s="40"/>
      <c r="AU35" s="40"/>
      <c r="AV35" s="40"/>
      <c r="AW35" s="40"/>
      <c r="AX35" s="40"/>
      <c r="AY35" s="40"/>
      <c r="AZ35" s="40"/>
      <c r="BA35" s="40"/>
      <c r="BB35" s="40"/>
      <c r="BC35" s="40"/>
    </row>
    <row r="36" spans="1:55" x14ac:dyDescent="0.2">
      <c r="A36" s="51">
        <v>30</v>
      </c>
      <c r="B36" s="102"/>
      <c r="C36" s="102"/>
      <c r="D36" s="102"/>
      <c r="E36" s="102"/>
      <c r="F36" s="102"/>
      <c r="G36" s="34" t="str">
        <f t="shared" si="0"/>
        <v>2024</v>
      </c>
      <c r="H36" s="109"/>
      <c r="I36" s="110"/>
      <c r="J36" s="111">
        <v>0</v>
      </c>
      <c r="K36" s="110"/>
      <c r="L36" s="111">
        <v>0</v>
      </c>
      <c r="M36" s="110">
        <v>500</v>
      </c>
      <c r="N36" s="112">
        <v>1000</v>
      </c>
      <c r="O36" s="113">
        <v>1200</v>
      </c>
      <c r="P36" s="27">
        <f t="shared" si="1"/>
        <v>0</v>
      </c>
      <c r="Q36" s="29">
        <f t="shared" si="2"/>
        <v>0</v>
      </c>
      <c r="R36" s="28">
        <f t="shared" si="3"/>
        <v>0</v>
      </c>
      <c r="S36" s="27">
        <f t="shared" si="4"/>
        <v>0</v>
      </c>
      <c r="T36" s="28">
        <f t="shared" si="5"/>
        <v>0</v>
      </c>
      <c r="U36" s="29">
        <f t="shared" si="6"/>
        <v>0</v>
      </c>
      <c r="V36" s="31">
        <f t="shared" si="19"/>
        <v>0</v>
      </c>
      <c r="W36" s="82">
        <f t="shared" si="7"/>
        <v>0</v>
      </c>
      <c r="X36" s="30">
        <f t="shared" si="8"/>
        <v>0</v>
      </c>
      <c r="Y36" s="31">
        <f t="shared" si="20"/>
        <v>0</v>
      </c>
      <c r="Z36" s="31">
        <f t="shared" si="21"/>
        <v>0</v>
      </c>
      <c r="AA36" s="27">
        <f t="shared" si="22"/>
        <v>0</v>
      </c>
      <c r="AB36" s="21">
        <f t="shared" si="23"/>
        <v>0</v>
      </c>
      <c r="AC36" s="32" t="e" cm="1">
        <f t="array" ref="AC36">_xlfn.IFS(G36="8w",AJ36,G36="9w",AK36,G36="10w",AL36,G36="11w",AM36,G36="12w",AN36,G36="8m",AO36,G36="9m",AP36,G36="10m",AQ36,G36="11m",AR36,G36="12m",AS36)</f>
        <v>#N/A</v>
      </c>
      <c r="AD36" s="40"/>
      <c r="AE36" s="48">
        <v>775</v>
      </c>
      <c r="AF36" s="49" t="s">
        <v>41</v>
      </c>
      <c r="AG36" s="18">
        <v>750</v>
      </c>
      <c r="AH36" s="19" t="s">
        <v>41</v>
      </c>
      <c r="AI36" s="40"/>
      <c r="AJ36" s="44">
        <f t="shared" si="9"/>
        <v>0</v>
      </c>
      <c r="AK36" s="44">
        <f t="shared" si="10"/>
        <v>0</v>
      </c>
      <c r="AL36" s="44">
        <f t="shared" si="11"/>
        <v>0</v>
      </c>
      <c r="AM36" s="44">
        <f t="shared" si="12"/>
        <v>0</v>
      </c>
      <c r="AN36" s="44">
        <f t="shared" si="13"/>
        <v>0</v>
      </c>
      <c r="AO36" s="44">
        <f t="shared" si="14"/>
        <v>0</v>
      </c>
      <c r="AP36" s="44">
        <f t="shared" si="15"/>
        <v>0</v>
      </c>
      <c r="AQ36" s="44">
        <f t="shared" si="16"/>
        <v>0</v>
      </c>
      <c r="AR36" s="44">
        <f t="shared" si="17"/>
        <v>0</v>
      </c>
      <c r="AS36" s="44">
        <f t="shared" si="18"/>
        <v>0</v>
      </c>
      <c r="AT36" s="40"/>
      <c r="AU36" s="40"/>
      <c r="AV36" s="40"/>
      <c r="AW36" s="40"/>
      <c r="AX36" s="40"/>
      <c r="AY36" s="40"/>
      <c r="AZ36" s="40"/>
      <c r="BA36" s="40"/>
      <c r="BB36" s="40"/>
      <c r="BC36" s="40"/>
    </row>
    <row r="37" spans="1:55" x14ac:dyDescent="0.2">
      <c r="A37" s="51">
        <v>31</v>
      </c>
      <c r="B37" s="102"/>
      <c r="C37" s="102"/>
      <c r="D37" s="102"/>
      <c r="E37" s="102"/>
      <c r="F37" s="102"/>
      <c r="G37" s="34" t="str">
        <f t="shared" si="0"/>
        <v>2024</v>
      </c>
      <c r="H37" s="109"/>
      <c r="I37" s="110"/>
      <c r="J37" s="111">
        <v>0</v>
      </c>
      <c r="K37" s="110"/>
      <c r="L37" s="111">
        <v>0</v>
      </c>
      <c r="M37" s="110">
        <v>500</v>
      </c>
      <c r="N37" s="112">
        <v>1000</v>
      </c>
      <c r="O37" s="113">
        <v>1200</v>
      </c>
      <c r="P37" s="27">
        <f t="shared" si="1"/>
        <v>0</v>
      </c>
      <c r="Q37" s="29">
        <f t="shared" si="2"/>
        <v>0</v>
      </c>
      <c r="R37" s="28">
        <f t="shared" si="3"/>
        <v>0</v>
      </c>
      <c r="S37" s="27">
        <f t="shared" si="4"/>
        <v>0</v>
      </c>
      <c r="T37" s="28">
        <f t="shared" si="5"/>
        <v>0</v>
      </c>
      <c r="U37" s="29">
        <f t="shared" si="6"/>
        <v>0</v>
      </c>
      <c r="V37" s="31">
        <f t="shared" si="19"/>
        <v>0</v>
      </c>
      <c r="W37" s="82">
        <f t="shared" si="7"/>
        <v>0</v>
      </c>
      <c r="X37" s="30">
        <f t="shared" si="8"/>
        <v>0</v>
      </c>
      <c r="Y37" s="31">
        <f t="shared" si="20"/>
        <v>0</v>
      </c>
      <c r="Z37" s="31">
        <f t="shared" si="21"/>
        <v>0</v>
      </c>
      <c r="AA37" s="27">
        <f t="shared" si="22"/>
        <v>0</v>
      </c>
      <c r="AB37" s="21">
        <f t="shared" si="23"/>
        <v>0</v>
      </c>
      <c r="AC37" s="32" t="e" cm="1">
        <f t="array" ref="AC37">_xlfn.IFS(G37="8w",AJ37,G37="9w",AK37,G37="10w",AL37,G37="11w",AM37,G37="12w",AN37,G37="8m",AO37,G37="9m",AP37,G37="10m",AQ37,G37="11m",AR37,G37="12m",AS37)</f>
        <v>#N/A</v>
      </c>
      <c r="AD37" s="40"/>
      <c r="AE37" s="48">
        <v>975</v>
      </c>
      <c r="AF37" s="49" t="s">
        <v>42</v>
      </c>
      <c r="AG37" s="18">
        <v>975</v>
      </c>
      <c r="AH37" s="19" t="s">
        <v>42</v>
      </c>
      <c r="AI37" s="40"/>
      <c r="AJ37" s="44">
        <f t="shared" si="9"/>
        <v>0</v>
      </c>
      <c r="AK37" s="44">
        <f t="shared" si="10"/>
        <v>0</v>
      </c>
      <c r="AL37" s="44">
        <f t="shared" si="11"/>
        <v>0</v>
      </c>
      <c r="AM37" s="44">
        <f t="shared" si="12"/>
        <v>0</v>
      </c>
      <c r="AN37" s="44">
        <f t="shared" si="13"/>
        <v>0</v>
      </c>
      <c r="AO37" s="44">
        <f t="shared" si="14"/>
        <v>0</v>
      </c>
      <c r="AP37" s="44">
        <f t="shared" si="15"/>
        <v>0</v>
      </c>
      <c r="AQ37" s="44">
        <f t="shared" si="16"/>
        <v>0</v>
      </c>
      <c r="AR37" s="44">
        <f t="shared" si="17"/>
        <v>0</v>
      </c>
      <c r="AS37" s="44">
        <f t="shared" si="18"/>
        <v>0</v>
      </c>
      <c r="AT37" s="40"/>
      <c r="AU37" s="40"/>
      <c r="AV37" s="40"/>
      <c r="AW37" s="40"/>
      <c r="AX37" s="40"/>
      <c r="AY37" s="40"/>
      <c r="AZ37" s="40"/>
      <c r="BA37" s="40"/>
      <c r="BB37" s="40"/>
      <c r="BC37" s="40"/>
    </row>
    <row r="38" spans="1:55" ht="17" thickBot="1" x14ac:dyDescent="0.25">
      <c r="A38" s="51">
        <v>32</v>
      </c>
      <c r="B38" s="102"/>
      <c r="C38" s="102"/>
      <c r="D38" s="102"/>
      <c r="E38" s="102"/>
      <c r="F38" s="102"/>
      <c r="G38" s="34" t="str">
        <f t="shared" si="0"/>
        <v>2024</v>
      </c>
      <c r="H38" s="109"/>
      <c r="I38" s="110"/>
      <c r="J38" s="111">
        <v>0</v>
      </c>
      <c r="K38" s="110"/>
      <c r="L38" s="111">
        <v>0</v>
      </c>
      <c r="M38" s="110">
        <v>500</v>
      </c>
      <c r="N38" s="112">
        <v>1000</v>
      </c>
      <c r="O38" s="113">
        <v>1200</v>
      </c>
      <c r="P38" s="27">
        <f t="shared" si="1"/>
        <v>0</v>
      </c>
      <c r="Q38" s="29">
        <f t="shared" si="2"/>
        <v>0</v>
      </c>
      <c r="R38" s="28">
        <f t="shared" si="3"/>
        <v>0</v>
      </c>
      <c r="S38" s="27">
        <f t="shared" si="4"/>
        <v>0</v>
      </c>
      <c r="T38" s="28">
        <f t="shared" si="5"/>
        <v>0</v>
      </c>
      <c r="U38" s="29">
        <f t="shared" si="6"/>
        <v>0</v>
      </c>
      <c r="V38" s="31">
        <f t="shared" si="19"/>
        <v>0</v>
      </c>
      <c r="W38" s="82">
        <f t="shared" si="7"/>
        <v>0</v>
      </c>
      <c r="X38" s="30">
        <f t="shared" si="8"/>
        <v>0</v>
      </c>
      <c r="Y38" s="31">
        <f t="shared" si="20"/>
        <v>0</v>
      </c>
      <c r="Z38" s="31">
        <f t="shared" si="21"/>
        <v>0</v>
      </c>
      <c r="AA38" s="27">
        <f t="shared" si="22"/>
        <v>0</v>
      </c>
      <c r="AB38" s="21">
        <f t="shared" si="23"/>
        <v>0</v>
      </c>
      <c r="AC38" s="32" t="e" cm="1">
        <f t="array" ref="AC38">_xlfn.IFS(G38="8w",AJ38,G38="9w",AK38,G38="10w",AL38,G38="11w",AM38,G38="12w",AN38,G38="8m",AO38,G38="9m",AP38,G38="10m",AQ38,G38="11m",AR38,G38="12m",AS38)</f>
        <v>#N/A</v>
      </c>
      <c r="AD38" s="40"/>
      <c r="AE38" s="40"/>
      <c r="AF38" s="40"/>
      <c r="AG38" s="40"/>
      <c r="AH38" s="40"/>
      <c r="AI38" s="40"/>
      <c r="AJ38" s="44">
        <f t="shared" si="9"/>
        <v>0</v>
      </c>
      <c r="AK38" s="44">
        <f t="shared" si="10"/>
        <v>0</v>
      </c>
      <c r="AL38" s="44">
        <f t="shared" si="11"/>
        <v>0</v>
      </c>
      <c r="AM38" s="44">
        <f t="shared" si="12"/>
        <v>0</v>
      </c>
      <c r="AN38" s="44">
        <f t="shared" si="13"/>
        <v>0</v>
      </c>
      <c r="AO38" s="44">
        <f t="shared" si="14"/>
        <v>0</v>
      </c>
      <c r="AP38" s="44">
        <f t="shared" si="15"/>
        <v>0</v>
      </c>
      <c r="AQ38" s="44">
        <f t="shared" si="16"/>
        <v>0</v>
      </c>
      <c r="AR38" s="44">
        <f t="shared" si="17"/>
        <v>0</v>
      </c>
      <c r="AS38" s="44">
        <f t="shared" si="18"/>
        <v>0</v>
      </c>
      <c r="AT38" s="40"/>
      <c r="AU38" s="40"/>
      <c r="AV38" s="40"/>
      <c r="AW38" s="40"/>
      <c r="AX38" s="40"/>
      <c r="AY38" s="40"/>
      <c r="AZ38" s="40"/>
      <c r="BA38" s="40"/>
      <c r="BB38" s="40"/>
      <c r="BC38" s="40"/>
    </row>
    <row r="39" spans="1:55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</row>
    <row r="40" spans="1:55" x14ac:dyDescent="0.2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</row>
    <row r="41" spans="1:55" x14ac:dyDescent="0.2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</row>
    <row r="42" spans="1:55" x14ac:dyDescent="0.2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</row>
    <row r="43" spans="1:55" x14ac:dyDescent="0.2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</row>
    <row r="44" spans="1:55" x14ac:dyDescent="0.2">
      <c r="A44" s="40"/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</row>
    <row r="45" spans="1:55" x14ac:dyDescent="0.2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</row>
    <row r="46" spans="1:55" x14ac:dyDescent="0.2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</row>
    <row r="47" spans="1:55" x14ac:dyDescent="0.2">
      <c r="A47" s="40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</row>
    <row r="48" spans="1:55" x14ac:dyDescent="0.2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</row>
    <row r="49" spans="1:55" x14ac:dyDescent="0.2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</row>
    <row r="50" spans="1:55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</row>
    <row r="51" spans="1:55" x14ac:dyDescent="0.2">
      <c r="A51" s="40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</row>
    <row r="52" spans="1:55" x14ac:dyDescent="0.2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</row>
    <row r="53" spans="1:55" x14ac:dyDescent="0.2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</row>
    <row r="54" spans="1:55" x14ac:dyDescent="0.2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</row>
    <row r="55" spans="1:55" x14ac:dyDescent="0.2">
      <c r="A55" s="40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</row>
    <row r="56" spans="1:55" x14ac:dyDescent="0.2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</row>
    <row r="57" spans="1:55" x14ac:dyDescent="0.2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</row>
    <row r="58" spans="1:55" x14ac:dyDescent="0.2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</row>
    <row r="59" spans="1:55" x14ac:dyDescent="0.2">
      <c r="A59" s="40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</row>
    <row r="60" spans="1:55" x14ac:dyDescent="0.2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</row>
    <row r="61" spans="1:55" x14ac:dyDescent="0.2">
      <c r="A61" s="40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</row>
    <row r="62" spans="1:55" x14ac:dyDescent="0.2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</row>
    <row r="63" spans="1:55" x14ac:dyDescent="0.2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</row>
    <row r="64" spans="1:55" x14ac:dyDescent="0.2">
      <c r="A64" s="40"/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</row>
    <row r="65" spans="1:55" x14ac:dyDescent="0.2">
      <c r="A65" s="40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</row>
    <row r="66" spans="1:55" x14ac:dyDescent="0.2">
      <c r="A66" s="40"/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</row>
    <row r="67" spans="1:55" x14ac:dyDescent="0.2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</row>
    <row r="68" spans="1:55" x14ac:dyDescent="0.2">
      <c r="A68" s="40"/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</row>
    <row r="69" spans="1:55" x14ac:dyDescent="0.2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40"/>
      <c r="BA69" s="40"/>
      <c r="BB69" s="40"/>
      <c r="BC69" s="40"/>
    </row>
    <row r="70" spans="1:55" x14ac:dyDescent="0.2">
      <c r="A70" s="40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</row>
    <row r="71" spans="1:55" x14ac:dyDescent="0.2">
      <c r="A71" s="40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</row>
    <row r="72" spans="1:55" x14ac:dyDescent="0.2">
      <c r="A72" s="40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</row>
    <row r="73" spans="1:55" x14ac:dyDescent="0.2">
      <c r="A73" s="40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</row>
    <row r="74" spans="1:55" x14ac:dyDescent="0.2">
      <c r="A74" s="40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</row>
    <row r="75" spans="1:55" x14ac:dyDescent="0.2">
      <c r="A75" s="40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</row>
    <row r="76" spans="1:55" x14ac:dyDescent="0.2">
      <c r="A76" s="40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</row>
    <row r="77" spans="1:55" x14ac:dyDescent="0.2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</row>
    <row r="78" spans="1:55" x14ac:dyDescent="0.2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</row>
    <row r="79" spans="1:55" x14ac:dyDescent="0.2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</row>
    <row r="80" spans="1:55" x14ac:dyDescent="0.2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</row>
    <row r="81" spans="1:55" x14ac:dyDescent="0.2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</row>
    <row r="82" spans="1:55" x14ac:dyDescent="0.2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</row>
  </sheetData>
  <sheetProtection algorithmName="SHA-512" hashValue="AQKHWT1f3IzwWbOgJA6/erUkvtDMn8gUt8sRgNRB1IImoEZ/ACley33vhhmtLQZXnBBkaJQykJxjcjV87HBatg==" saltValue="c16HIAvmof7J6KhTNcQL+Q==" spinCount="100000" sheet="1" objects="1" scenarios="1" selectLockedCells="1"/>
  <mergeCells count="13">
    <mergeCell ref="AC4:AC6"/>
    <mergeCell ref="I5:J5"/>
    <mergeCell ref="K5:L5"/>
    <mergeCell ref="M5:O5"/>
    <mergeCell ref="Q5:R5"/>
    <mergeCell ref="S5:T5"/>
    <mergeCell ref="U5:W5"/>
    <mergeCell ref="X5:AA5"/>
    <mergeCell ref="A4:G5"/>
    <mergeCell ref="H4:O4"/>
    <mergeCell ref="P4:W4"/>
    <mergeCell ref="X4:AA4"/>
    <mergeCell ref="AB4:AB6"/>
  </mergeCells>
  <pageMargins left="0.7" right="0.7" top="0.78740157499999996" bottom="0.78740157499999996" header="0.3" footer="0.3"/>
  <pageSetup paperSize="9" scale="25" orientation="landscape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52417-2E18-EC49-9BA9-E2B90D3DF937}">
  <dimension ref="A1:AX41"/>
  <sheetViews>
    <sheetView workbookViewId="0">
      <selection activeCell="G9" sqref="G9"/>
    </sheetView>
  </sheetViews>
  <sheetFormatPr baseColWidth="10" defaultRowHeight="16" x14ac:dyDescent="0.2"/>
  <cols>
    <col min="1" max="1" width="2.83203125" style="1" customWidth="1"/>
    <col min="2" max="7" width="10.83203125" style="1"/>
    <col min="8" max="13" width="8.83203125" style="1" customWidth="1"/>
    <col min="14" max="16384" width="10.83203125" style="1"/>
  </cols>
  <sheetData>
    <row r="1" spans="1:50" ht="23" x14ac:dyDescent="0.25">
      <c r="A1" s="37" t="s">
        <v>7</v>
      </c>
      <c r="B1" s="38"/>
      <c r="C1" s="38"/>
      <c r="E1" s="37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</row>
    <row r="2" spans="1:50" ht="23" x14ac:dyDescent="0.25">
      <c r="A2" s="38" t="s">
        <v>98</v>
      </c>
      <c r="B2" s="38"/>
      <c r="C2" s="38"/>
      <c r="D2" s="38"/>
      <c r="E2" s="38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</row>
    <row r="4" spans="1:50" ht="18" x14ac:dyDescent="0.2">
      <c r="A4" s="53" t="s">
        <v>0</v>
      </c>
      <c r="C4" s="54" t="s">
        <v>103</v>
      </c>
    </row>
    <row r="5" spans="1:50" ht="17" thickBot="1" x14ac:dyDescent="0.25"/>
    <row r="6" spans="1:50" x14ac:dyDescent="0.2">
      <c r="A6" s="126" t="s">
        <v>88</v>
      </c>
      <c r="B6" s="161"/>
      <c r="C6" s="161"/>
      <c r="D6" s="161"/>
      <c r="E6" s="161"/>
      <c r="F6" s="154" t="s">
        <v>89</v>
      </c>
      <c r="G6" s="155"/>
      <c r="H6" s="155"/>
      <c r="I6" s="155"/>
      <c r="J6" s="155"/>
      <c r="K6" s="155"/>
      <c r="L6" s="155"/>
      <c r="M6" s="156"/>
    </row>
    <row r="7" spans="1:50" x14ac:dyDescent="0.2">
      <c r="A7" s="162"/>
      <c r="B7" s="163"/>
      <c r="C7" s="163"/>
      <c r="D7" s="163"/>
      <c r="E7" s="163"/>
      <c r="F7" s="59" t="s">
        <v>8</v>
      </c>
      <c r="G7" s="60" t="s">
        <v>90</v>
      </c>
      <c r="H7" s="157" t="s">
        <v>91</v>
      </c>
      <c r="I7" s="157"/>
      <c r="J7" s="158"/>
      <c r="K7" s="157" t="s">
        <v>14</v>
      </c>
      <c r="L7" s="158"/>
      <c r="M7" s="160"/>
    </row>
    <row r="8" spans="1:50" ht="43" thickBot="1" x14ac:dyDescent="0.25">
      <c r="A8" s="164"/>
      <c r="B8" s="165"/>
      <c r="C8" s="165"/>
      <c r="D8" s="165"/>
      <c r="E8" s="165"/>
      <c r="F8" s="69" t="s">
        <v>9</v>
      </c>
      <c r="G8" s="99" t="s">
        <v>128</v>
      </c>
      <c r="H8" s="159"/>
      <c r="I8" s="158"/>
      <c r="J8" s="158"/>
      <c r="K8" s="158"/>
      <c r="L8" s="158"/>
      <c r="M8" s="160"/>
    </row>
    <row r="9" spans="1:50" ht="17" thickBot="1" x14ac:dyDescent="0.25">
      <c r="A9" s="35" t="s">
        <v>51</v>
      </c>
      <c r="B9" s="36" t="s">
        <v>1</v>
      </c>
      <c r="C9" s="36" t="s">
        <v>2</v>
      </c>
      <c r="D9" s="36" t="s">
        <v>3</v>
      </c>
      <c r="E9" s="55" t="s">
        <v>4</v>
      </c>
      <c r="F9" s="56" t="s">
        <v>92</v>
      </c>
      <c r="G9" s="70" t="s">
        <v>92</v>
      </c>
      <c r="H9" s="71" t="s">
        <v>93</v>
      </c>
      <c r="I9" s="71" t="s">
        <v>94</v>
      </c>
      <c r="J9" s="71" t="s">
        <v>95</v>
      </c>
      <c r="K9" s="57" t="s">
        <v>97</v>
      </c>
      <c r="L9" s="71" t="s">
        <v>96</v>
      </c>
      <c r="M9" s="58" t="s">
        <v>95</v>
      </c>
    </row>
    <row r="10" spans="1:50" ht="20" customHeight="1" x14ac:dyDescent="0.2">
      <c r="A10" s="61">
        <v>1</v>
      </c>
      <c r="B10" s="26" t="s">
        <v>5</v>
      </c>
      <c r="C10" s="26" t="s">
        <v>6</v>
      </c>
      <c r="D10" s="26">
        <v>2016</v>
      </c>
      <c r="E10" s="66" t="s">
        <v>19</v>
      </c>
      <c r="F10" s="3"/>
      <c r="G10" s="20"/>
      <c r="H10" s="20"/>
      <c r="I10" s="20"/>
      <c r="J10" s="20"/>
      <c r="L10" s="20"/>
      <c r="M10" s="4"/>
    </row>
    <row r="11" spans="1:50" ht="20" customHeight="1" x14ac:dyDescent="0.2">
      <c r="A11" s="62">
        <v>2</v>
      </c>
      <c r="B11" s="26"/>
      <c r="C11" s="26"/>
      <c r="D11" s="26"/>
      <c r="E11" s="66"/>
      <c r="F11" s="3"/>
      <c r="G11" s="20"/>
      <c r="H11" s="20"/>
      <c r="I11" s="20"/>
      <c r="J11" s="20"/>
      <c r="L11" s="20"/>
      <c r="M11" s="4"/>
    </row>
    <row r="12" spans="1:50" ht="20" customHeight="1" x14ac:dyDescent="0.2">
      <c r="A12" s="62">
        <v>3</v>
      </c>
      <c r="B12" s="26"/>
      <c r="C12" s="26"/>
      <c r="D12" s="26"/>
      <c r="E12" s="66"/>
      <c r="F12" s="3"/>
      <c r="G12" s="20"/>
      <c r="H12" s="20"/>
      <c r="I12" s="20"/>
      <c r="J12" s="20"/>
      <c r="L12" s="20"/>
      <c r="M12" s="4"/>
    </row>
    <row r="13" spans="1:50" ht="20" customHeight="1" x14ac:dyDescent="0.2">
      <c r="A13" s="62">
        <v>4</v>
      </c>
      <c r="B13" s="26"/>
      <c r="C13" s="26"/>
      <c r="D13" s="26"/>
      <c r="E13" s="66"/>
      <c r="F13" s="3"/>
      <c r="G13" s="20"/>
      <c r="H13" s="20"/>
      <c r="I13" s="20"/>
      <c r="J13" s="20"/>
      <c r="L13" s="20"/>
      <c r="M13" s="4"/>
    </row>
    <row r="14" spans="1:50" ht="20" customHeight="1" x14ac:dyDescent="0.2">
      <c r="A14" s="62">
        <v>5</v>
      </c>
      <c r="B14" s="26"/>
      <c r="C14" s="26"/>
      <c r="D14" s="26"/>
      <c r="E14" s="66"/>
      <c r="F14" s="3"/>
      <c r="G14" s="20"/>
      <c r="H14" s="20"/>
      <c r="I14" s="20"/>
      <c r="J14" s="20"/>
      <c r="L14" s="20"/>
      <c r="M14" s="4"/>
    </row>
    <row r="15" spans="1:50" ht="20" customHeight="1" x14ac:dyDescent="0.2">
      <c r="A15" s="62">
        <v>6</v>
      </c>
      <c r="B15" s="26"/>
      <c r="C15" s="26"/>
      <c r="D15" s="26"/>
      <c r="E15" s="66"/>
      <c r="F15" s="3"/>
      <c r="G15" s="20"/>
      <c r="H15" s="20"/>
      <c r="I15" s="20"/>
      <c r="J15" s="20"/>
      <c r="L15" s="20"/>
      <c r="M15" s="4"/>
    </row>
    <row r="16" spans="1:50" ht="20" customHeight="1" x14ac:dyDescent="0.2">
      <c r="A16" s="62">
        <v>7</v>
      </c>
      <c r="B16" s="26"/>
      <c r="C16" s="26"/>
      <c r="D16" s="26"/>
      <c r="E16" s="66"/>
      <c r="F16" s="3"/>
      <c r="G16" s="20"/>
      <c r="H16" s="20"/>
      <c r="I16" s="20"/>
      <c r="J16" s="20"/>
      <c r="L16" s="20"/>
      <c r="M16" s="4"/>
    </row>
    <row r="17" spans="1:13" ht="20" customHeight="1" x14ac:dyDescent="0.2">
      <c r="A17" s="62">
        <v>8</v>
      </c>
      <c r="B17" s="26"/>
      <c r="C17" s="26"/>
      <c r="D17" s="26"/>
      <c r="E17" s="66"/>
      <c r="F17" s="3"/>
      <c r="G17" s="20"/>
      <c r="H17" s="20"/>
      <c r="I17" s="20"/>
      <c r="J17" s="20"/>
      <c r="L17" s="20"/>
      <c r="M17" s="4"/>
    </row>
    <row r="18" spans="1:13" ht="20" customHeight="1" x14ac:dyDescent="0.2">
      <c r="A18" s="62">
        <v>9</v>
      </c>
      <c r="B18" s="26"/>
      <c r="C18" s="26"/>
      <c r="D18" s="26"/>
      <c r="E18" s="66"/>
      <c r="F18" s="3"/>
      <c r="G18" s="20"/>
      <c r="H18" s="20"/>
      <c r="I18" s="20"/>
      <c r="J18" s="20"/>
      <c r="L18" s="20"/>
      <c r="M18" s="4"/>
    </row>
    <row r="19" spans="1:13" ht="20" customHeight="1" x14ac:dyDescent="0.2">
      <c r="A19" s="62">
        <v>10</v>
      </c>
      <c r="B19" s="26"/>
      <c r="C19" s="26"/>
      <c r="D19" s="26"/>
      <c r="E19" s="66"/>
      <c r="F19" s="3"/>
      <c r="G19" s="20"/>
      <c r="H19" s="20"/>
      <c r="I19" s="20"/>
      <c r="J19" s="20"/>
      <c r="L19" s="20"/>
      <c r="M19" s="4"/>
    </row>
    <row r="20" spans="1:13" ht="20" customHeight="1" x14ac:dyDescent="0.2">
      <c r="A20" s="62">
        <v>11</v>
      </c>
      <c r="B20" s="20"/>
      <c r="C20" s="20"/>
      <c r="D20" s="20"/>
      <c r="E20" s="2"/>
      <c r="F20" s="3"/>
      <c r="G20" s="20"/>
      <c r="H20" s="20"/>
      <c r="I20" s="20"/>
      <c r="J20" s="20"/>
      <c r="L20" s="20"/>
      <c r="M20" s="4"/>
    </row>
    <row r="21" spans="1:13" ht="20" customHeight="1" x14ac:dyDescent="0.2">
      <c r="A21" s="62">
        <v>12</v>
      </c>
      <c r="B21" s="20"/>
      <c r="C21" s="20"/>
      <c r="D21" s="20"/>
      <c r="E21" s="2"/>
      <c r="F21" s="3"/>
      <c r="G21" s="20"/>
      <c r="H21" s="20"/>
      <c r="I21" s="20"/>
      <c r="J21" s="20"/>
      <c r="L21" s="20"/>
      <c r="M21" s="4"/>
    </row>
    <row r="22" spans="1:13" ht="20" customHeight="1" x14ac:dyDescent="0.2">
      <c r="A22" s="62">
        <v>13</v>
      </c>
      <c r="B22" s="20"/>
      <c r="C22" s="20"/>
      <c r="D22" s="20"/>
      <c r="E22" s="2"/>
      <c r="F22" s="3"/>
      <c r="G22" s="20"/>
      <c r="H22" s="20"/>
      <c r="I22" s="20"/>
      <c r="J22" s="20"/>
      <c r="L22" s="20"/>
      <c r="M22" s="4"/>
    </row>
    <row r="23" spans="1:13" ht="20" customHeight="1" x14ac:dyDescent="0.2">
      <c r="A23" s="62">
        <v>14</v>
      </c>
      <c r="B23" s="20"/>
      <c r="C23" s="20"/>
      <c r="D23" s="20"/>
      <c r="E23" s="2"/>
      <c r="F23" s="3"/>
      <c r="G23" s="20"/>
      <c r="H23" s="20"/>
      <c r="I23" s="20"/>
      <c r="J23" s="20"/>
      <c r="L23" s="20"/>
      <c r="M23" s="4"/>
    </row>
    <row r="24" spans="1:13" ht="20" customHeight="1" x14ac:dyDescent="0.2">
      <c r="A24" s="62">
        <v>15</v>
      </c>
      <c r="B24" s="20"/>
      <c r="C24" s="20"/>
      <c r="D24" s="20"/>
      <c r="E24" s="2"/>
      <c r="F24" s="3"/>
      <c r="G24" s="20"/>
      <c r="H24" s="20"/>
      <c r="I24" s="20"/>
      <c r="J24" s="20"/>
      <c r="L24" s="20"/>
      <c r="M24" s="4"/>
    </row>
    <row r="25" spans="1:13" ht="20" customHeight="1" x14ac:dyDescent="0.2">
      <c r="A25" s="62">
        <v>16</v>
      </c>
      <c r="B25" s="20"/>
      <c r="C25" s="20"/>
      <c r="D25" s="20"/>
      <c r="E25" s="2"/>
      <c r="F25" s="3"/>
      <c r="G25" s="20"/>
      <c r="H25" s="20"/>
      <c r="I25" s="20"/>
      <c r="J25" s="20"/>
      <c r="L25" s="20"/>
      <c r="M25" s="4"/>
    </row>
    <row r="26" spans="1:13" ht="20" customHeight="1" x14ac:dyDescent="0.2">
      <c r="A26" s="62">
        <v>17</v>
      </c>
      <c r="B26" s="20"/>
      <c r="C26" s="20"/>
      <c r="D26" s="20"/>
      <c r="E26" s="2"/>
      <c r="F26" s="3"/>
      <c r="G26" s="20"/>
      <c r="H26" s="20"/>
      <c r="I26" s="20"/>
      <c r="J26" s="20"/>
      <c r="L26" s="20"/>
      <c r="M26" s="4"/>
    </row>
    <row r="27" spans="1:13" ht="20" customHeight="1" x14ac:dyDescent="0.2">
      <c r="A27" s="62">
        <v>18</v>
      </c>
      <c r="B27" s="20"/>
      <c r="C27" s="20"/>
      <c r="D27" s="20"/>
      <c r="E27" s="2"/>
      <c r="F27" s="3"/>
      <c r="G27" s="20"/>
      <c r="H27" s="20"/>
      <c r="I27" s="20"/>
      <c r="J27" s="20"/>
      <c r="L27" s="20"/>
      <c r="M27" s="4"/>
    </row>
    <row r="28" spans="1:13" ht="20" customHeight="1" x14ac:dyDescent="0.2">
      <c r="A28" s="62">
        <v>19</v>
      </c>
      <c r="B28" s="20"/>
      <c r="C28" s="20"/>
      <c r="D28" s="20"/>
      <c r="E28" s="2"/>
      <c r="F28" s="3"/>
      <c r="G28" s="20"/>
      <c r="H28" s="20"/>
      <c r="I28" s="20"/>
      <c r="J28" s="20"/>
      <c r="L28" s="20"/>
      <c r="M28" s="4"/>
    </row>
    <row r="29" spans="1:13" ht="20" customHeight="1" x14ac:dyDescent="0.2">
      <c r="A29" s="62">
        <v>20</v>
      </c>
      <c r="B29" s="20"/>
      <c r="C29" s="20"/>
      <c r="D29" s="20"/>
      <c r="E29" s="2"/>
      <c r="F29" s="3"/>
      <c r="G29" s="20"/>
      <c r="H29" s="20"/>
      <c r="I29" s="20"/>
      <c r="J29" s="20"/>
      <c r="L29" s="20"/>
      <c r="M29" s="4"/>
    </row>
    <row r="30" spans="1:13" ht="20" customHeight="1" x14ac:dyDescent="0.2">
      <c r="A30" s="62">
        <v>21</v>
      </c>
      <c r="B30" s="20"/>
      <c r="C30" s="20"/>
      <c r="D30" s="20"/>
      <c r="E30" s="2"/>
      <c r="F30" s="3"/>
      <c r="G30" s="20"/>
      <c r="H30" s="20"/>
      <c r="I30" s="20"/>
      <c r="J30" s="20"/>
      <c r="L30" s="20"/>
      <c r="M30" s="4"/>
    </row>
    <row r="31" spans="1:13" ht="20" customHeight="1" x14ac:dyDescent="0.2">
      <c r="A31" s="62">
        <v>22</v>
      </c>
      <c r="B31" s="20"/>
      <c r="C31" s="20"/>
      <c r="D31" s="20"/>
      <c r="E31" s="2"/>
      <c r="F31" s="3"/>
      <c r="G31" s="20"/>
      <c r="H31" s="20"/>
      <c r="I31" s="20"/>
      <c r="J31" s="20"/>
      <c r="L31" s="20"/>
      <c r="M31" s="4"/>
    </row>
    <row r="32" spans="1:13" ht="20" customHeight="1" x14ac:dyDescent="0.2">
      <c r="A32" s="62">
        <v>23</v>
      </c>
      <c r="B32" s="20"/>
      <c r="C32" s="20"/>
      <c r="D32" s="20"/>
      <c r="E32" s="2"/>
      <c r="F32" s="3"/>
      <c r="G32" s="20"/>
      <c r="H32" s="20"/>
      <c r="I32" s="20"/>
      <c r="J32" s="20"/>
      <c r="L32" s="20"/>
      <c r="M32" s="4"/>
    </row>
    <row r="33" spans="1:13" ht="20" customHeight="1" x14ac:dyDescent="0.2">
      <c r="A33" s="62">
        <v>24</v>
      </c>
      <c r="B33" s="20"/>
      <c r="C33" s="20"/>
      <c r="D33" s="20"/>
      <c r="E33" s="2"/>
      <c r="F33" s="3"/>
      <c r="G33" s="20"/>
      <c r="H33" s="20"/>
      <c r="I33" s="20"/>
      <c r="J33" s="20"/>
      <c r="L33" s="20"/>
      <c r="M33" s="4"/>
    </row>
    <row r="34" spans="1:13" ht="20" customHeight="1" x14ac:dyDescent="0.2">
      <c r="A34" s="62">
        <v>25</v>
      </c>
      <c r="B34" s="20"/>
      <c r="C34" s="20"/>
      <c r="D34" s="20"/>
      <c r="E34" s="2"/>
      <c r="F34" s="3"/>
      <c r="G34" s="20"/>
      <c r="H34" s="20"/>
      <c r="I34" s="20"/>
      <c r="J34" s="20"/>
      <c r="L34" s="20"/>
      <c r="M34" s="4"/>
    </row>
    <row r="35" spans="1:13" ht="20" customHeight="1" x14ac:dyDescent="0.2">
      <c r="A35" s="62">
        <v>26</v>
      </c>
      <c r="B35" s="20"/>
      <c r="C35" s="20"/>
      <c r="D35" s="20"/>
      <c r="E35" s="2"/>
      <c r="F35" s="3"/>
      <c r="G35" s="20"/>
      <c r="H35" s="20"/>
      <c r="I35" s="20"/>
      <c r="J35" s="20"/>
      <c r="L35" s="20"/>
      <c r="M35" s="4"/>
    </row>
    <row r="36" spans="1:13" ht="20" customHeight="1" x14ac:dyDescent="0.2">
      <c r="A36" s="62">
        <v>27</v>
      </c>
      <c r="B36" s="20"/>
      <c r="C36" s="20"/>
      <c r="D36" s="20"/>
      <c r="E36" s="2"/>
      <c r="F36" s="3"/>
      <c r="G36" s="20"/>
      <c r="H36" s="20"/>
      <c r="I36" s="20"/>
      <c r="J36" s="20"/>
      <c r="L36" s="20"/>
      <c r="M36" s="4"/>
    </row>
    <row r="37" spans="1:13" ht="20" customHeight="1" x14ac:dyDescent="0.2">
      <c r="A37" s="62">
        <v>28</v>
      </c>
      <c r="B37" s="20"/>
      <c r="C37" s="20"/>
      <c r="D37" s="20"/>
      <c r="E37" s="2"/>
      <c r="F37" s="3"/>
      <c r="G37" s="20"/>
      <c r="H37" s="20"/>
      <c r="I37" s="20"/>
      <c r="J37" s="20"/>
      <c r="L37" s="20"/>
      <c r="M37" s="4"/>
    </row>
    <row r="38" spans="1:13" ht="20" customHeight="1" x14ac:dyDescent="0.2">
      <c r="A38" s="62">
        <v>29</v>
      </c>
      <c r="B38" s="20"/>
      <c r="C38" s="20"/>
      <c r="D38" s="20"/>
      <c r="E38" s="2"/>
      <c r="F38" s="3"/>
      <c r="G38" s="20"/>
      <c r="H38" s="20"/>
      <c r="I38" s="20"/>
      <c r="J38" s="20"/>
      <c r="L38" s="20"/>
      <c r="M38" s="4"/>
    </row>
    <row r="39" spans="1:13" ht="20" customHeight="1" x14ac:dyDescent="0.2">
      <c r="A39" s="62">
        <v>30</v>
      </c>
      <c r="B39" s="20"/>
      <c r="C39" s="20"/>
      <c r="D39" s="20"/>
      <c r="E39" s="2"/>
      <c r="F39" s="3"/>
      <c r="G39" s="20"/>
      <c r="H39" s="20"/>
      <c r="I39" s="20"/>
      <c r="J39" s="20"/>
      <c r="L39" s="20"/>
      <c r="M39" s="4"/>
    </row>
    <row r="40" spans="1:13" ht="20" customHeight="1" x14ac:dyDescent="0.2">
      <c r="A40" s="62">
        <v>31</v>
      </c>
      <c r="B40" s="20"/>
      <c r="C40" s="20"/>
      <c r="D40" s="20"/>
      <c r="E40" s="2"/>
      <c r="F40" s="3"/>
      <c r="G40" s="20"/>
      <c r="H40" s="20"/>
      <c r="I40" s="20"/>
      <c r="J40" s="20"/>
      <c r="L40" s="20"/>
      <c r="M40" s="4"/>
    </row>
    <row r="41" spans="1:13" ht="20" customHeight="1" thickBot="1" x14ac:dyDescent="0.25">
      <c r="A41" s="63">
        <v>32</v>
      </c>
      <c r="B41" s="64"/>
      <c r="C41" s="64"/>
      <c r="D41" s="64"/>
      <c r="E41" s="67"/>
      <c r="F41" s="68"/>
      <c r="G41" s="64"/>
      <c r="H41" s="64"/>
      <c r="I41" s="64"/>
      <c r="J41" s="64"/>
      <c r="K41" s="65"/>
      <c r="L41" s="64"/>
      <c r="M41" s="5"/>
    </row>
  </sheetData>
  <mergeCells count="4">
    <mergeCell ref="F6:M6"/>
    <mergeCell ref="H7:J8"/>
    <mergeCell ref="K7:M8"/>
    <mergeCell ref="A6:E8"/>
  </mergeCells>
  <pageMargins left="0.7" right="0.7" top="0.28740157500000002" bottom="0.28740157500000002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Template</Template>
  <TotalTime>0</TotalTime>
  <Pages>4</Pages>
  <Words>761</Words>
  <Characters>4796</Characters>
  <Application>Microsoft Office Word</Application>
  <DocSecurity>0</DocSecurity>
  <Lines>39</Lines>
  <Paragraphs>11</Paragraphs>
  <ScaleCrop>false</ScaleCrop>
  <HeadingPairs>
    <vt:vector size="2" baseType="variant">
      <vt:variant>
        <vt:lpstr>Titel</vt:lpstr>
      </vt:variant>
      <vt:variant>
        <vt:i4>1</vt:i4>
      </vt:variant>
    </vt:vector>
  </HeadingPairs>
  <TitlesOfParts>
    <vt:vector size="1" baseType="lpstr">
      <vt:lpstr/>
    </vt:vector>
  </TitlesOfParts>
  <Company>LAS</Company>
  <LinksUpToDate>false</LinksUpToDate>
  <CharactersWithSpaces>5546</CharactersWithSpaces>
  <SharedDoc>false</SharedDoc>
  <HyperlinksChanged>false</HyperlinksChanged>
  <AppVersion>16.0000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Autor</dc:creator>
  <cp:lastModifiedBy>LAS</cp:lastModifiedBy>
  <cp:revision>1</cp:revision>
  <cp:lastPrinted>1900-01-01T00:00:00Z</cp:lastPrinted>
  <dcterms:created xsi:type="dcterms:W3CDTF">1900-01-01T00:00:00Z</dcterms:created>
  <dcterms:modified xsi:type="dcterms:W3CDTF">1900-01-01T00:00:00Z</dcterms:modified>
</cp:coreProperties>
</file>